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\AppData\Local\Microsoft\Windows\INetCache\Content.Outlook\1MH7OQ11\"/>
    </mc:Choice>
  </mc:AlternateContent>
  <xr:revisionPtr revIDLastSave="0" documentId="13_ncr:1_{D7B46A82-5C8D-4DD8-8865-D5B3F0FF7E12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Overview" sheetId="1" r:id="rId1"/>
    <sheet name="PU &amp; Fiberglass holds" sheetId="6" r:id="rId2"/>
    <sheet name="Wood volum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R27" i="6"/>
  <c r="R26" i="6"/>
  <c r="R24" i="6"/>
  <c r="R23" i="6"/>
  <c r="Q27" i="6"/>
  <c r="Q26" i="6"/>
  <c r="Q24" i="6"/>
  <c r="Q23" i="6"/>
  <c r="R36" i="6" l="1"/>
  <c r="Q36" i="6"/>
  <c r="R35" i="6"/>
  <c r="Q35" i="6"/>
  <c r="R34" i="6"/>
  <c r="Q34" i="6"/>
  <c r="R25" i="6" l="1"/>
  <c r="Q25" i="6"/>
  <c r="S12" i="8"/>
  <c r="S13" i="8"/>
  <c r="S14" i="8"/>
  <c r="S15" i="8"/>
  <c r="S16" i="8"/>
  <c r="S17" i="8"/>
  <c r="S18" i="8"/>
  <c r="S19" i="8"/>
  <c r="S21" i="8"/>
  <c r="S22" i="8"/>
  <c r="S23" i="8"/>
  <c r="S24" i="8"/>
  <c r="S26" i="8"/>
  <c r="S27" i="8"/>
  <c r="S28" i="8"/>
  <c r="S29" i="8"/>
  <c r="S30" i="8"/>
  <c r="S31" i="8"/>
  <c r="S32" i="8"/>
  <c r="S34" i="8"/>
  <c r="S35" i="8"/>
  <c r="S36" i="8"/>
  <c r="S38" i="8"/>
  <c r="S39" i="8"/>
  <c r="S41" i="8"/>
  <c r="S42" i="8"/>
  <c r="S44" i="8"/>
  <c r="S46" i="8"/>
  <c r="S47" i="8"/>
  <c r="S48" i="8"/>
  <c r="S49" i="8"/>
  <c r="S50" i="8"/>
  <c r="S51" i="8"/>
  <c r="S53" i="8"/>
  <c r="S54" i="8"/>
  <c r="S55" i="8"/>
  <c r="S56" i="8"/>
  <c r="S57" i="8"/>
  <c r="S58" i="8"/>
  <c r="R12" i="8"/>
  <c r="R13" i="8"/>
  <c r="R14" i="8"/>
  <c r="R15" i="8"/>
  <c r="R16" i="8"/>
  <c r="R17" i="8"/>
  <c r="R18" i="8"/>
  <c r="R19" i="8"/>
  <c r="R21" i="8"/>
  <c r="R22" i="8"/>
  <c r="R23" i="8"/>
  <c r="R24" i="8"/>
  <c r="R26" i="8"/>
  <c r="R27" i="8"/>
  <c r="R28" i="8"/>
  <c r="R29" i="8"/>
  <c r="R30" i="8"/>
  <c r="R31" i="8"/>
  <c r="R32" i="8"/>
  <c r="R34" i="8"/>
  <c r="R35" i="8"/>
  <c r="R36" i="8"/>
  <c r="R38" i="8"/>
  <c r="R39" i="8"/>
  <c r="R41" i="8"/>
  <c r="R42" i="8"/>
  <c r="R44" i="8"/>
  <c r="R46" i="8"/>
  <c r="R47" i="8"/>
  <c r="R48" i="8"/>
  <c r="R49" i="8"/>
  <c r="R50" i="8"/>
  <c r="R51" i="8"/>
  <c r="R53" i="8"/>
  <c r="R54" i="8"/>
  <c r="R55" i="8"/>
  <c r="R56" i="8"/>
  <c r="R57" i="8"/>
  <c r="R58" i="8"/>
  <c r="S11" i="8"/>
  <c r="K18" i="1" s="1"/>
  <c r="R11" i="8"/>
  <c r="R12" i="6"/>
  <c r="R13" i="6"/>
  <c r="R15" i="6"/>
  <c r="R16" i="6"/>
  <c r="R17" i="6"/>
  <c r="R19" i="6"/>
  <c r="R20" i="6"/>
  <c r="R22" i="6"/>
  <c r="R29" i="6"/>
  <c r="R31" i="6"/>
  <c r="R32" i="6"/>
  <c r="R33" i="6"/>
  <c r="R38" i="6"/>
  <c r="R39" i="6"/>
  <c r="R40" i="6"/>
  <c r="R41" i="6"/>
  <c r="R42" i="6"/>
  <c r="R43" i="6"/>
  <c r="R45" i="6"/>
  <c r="Q12" i="6"/>
  <c r="Q13" i="6"/>
  <c r="Q15" i="6"/>
  <c r="Q16" i="6"/>
  <c r="Q17" i="6"/>
  <c r="Q19" i="6"/>
  <c r="Q20" i="6"/>
  <c r="Q22" i="6"/>
  <c r="Q29" i="6"/>
  <c r="Q31" i="6"/>
  <c r="Q32" i="6"/>
  <c r="Q33" i="6"/>
  <c r="Q38" i="6"/>
  <c r="Q39" i="6"/>
  <c r="Q40" i="6"/>
  <c r="Q41" i="6"/>
  <c r="Q42" i="6"/>
  <c r="Q43" i="6"/>
  <c r="Q45" i="6"/>
  <c r="Q11" i="6"/>
  <c r="R11" i="6"/>
  <c r="K13" i="1" l="1"/>
  <c r="K14" i="1"/>
  <c r="K17" i="1"/>
  <c r="K20" i="1" s="1"/>
</calcChain>
</file>

<file path=xl/sharedStrings.xml><?xml version="1.0" encoding="utf-8"?>
<sst xmlns="http://schemas.openxmlformats.org/spreadsheetml/2006/main" count="210" uniqueCount="122">
  <si>
    <t>INVOICE / DELIVERY ADRESS</t>
  </si>
  <si>
    <t>company name:</t>
  </si>
  <si>
    <t>street:</t>
  </si>
  <si>
    <t>zip code, city:</t>
  </si>
  <si>
    <t>country:</t>
  </si>
  <si>
    <t>VAT:</t>
  </si>
  <si>
    <t>contact person:</t>
  </si>
  <si>
    <t>phone number:</t>
  </si>
  <si>
    <t>email:</t>
  </si>
  <si>
    <t>latest delivery:</t>
  </si>
  <si>
    <t>note:</t>
  </si>
  <si>
    <t>DIFFERENT DELIVERY ADRESS</t>
  </si>
  <si>
    <t>ORDER SUMMARY</t>
  </si>
  <si>
    <t>total amount PU holds</t>
  </si>
  <si>
    <t>total amount wood volumes</t>
  </si>
  <si>
    <t>delivery expenses</t>
  </si>
  <si>
    <t>calculated on request</t>
  </si>
  <si>
    <t>PU &amp; FIBERGLASS HOLDS</t>
  </si>
  <si>
    <t>SET NAME</t>
  </si>
  <si>
    <t>NO. OF
HOLDS</t>
  </si>
  <si>
    <t>PRICE</t>
  </si>
  <si>
    <t>YELLOW
RAL 1023</t>
  </si>
  <si>
    <t>STANDARD COLORS</t>
  </si>
  <si>
    <t>PRODUCT DESCRIPTION</t>
  </si>
  <si>
    <t>WOOD VOLUMES</t>
  </si>
  <si>
    <t>SERIES NAME</t>
  </si>
  <si>
    <t>CULLY</t>
  </si>
  <si>
    <t>PEBBLE</t>
  </si>
  <si>
    <t>CORROSION</t>
  </si>
  <si>
    <t>ORIGIN</t>
  </si>
  <si>
    <t>FLAKES</t>
  </si>
  <si>
    <t>COFFEE BEANS</t>
  </si>
  <si>
    <t>DOWN CLIMB</t>
  </si>
  <si>
    <t>CLOUD RIDERS</t>
  </si>
  <si>
    <t>Jugs XL</t>
  </si>
  <si>
    <t>Jugs L</t>
  </si>
  <si>
    <t>Incut Sloper XL</t>
  </si>
  <si>
    <t>Incut Sloper L</t>
  </si>
  <si>
    <t>Incut Sloper M</t>
  </si>
  <si>
    <t>Footholds</t>
  </si>
  <si>
    <t>SUMMARY</t>
  </si>
  <si>
    <t>TOTAL
PRICE</t>
  </si>
  <si>
    <r>
      <t xml:space="preserve">CUSTOM COLORS </t>
    </r>
    <r>
      <rPr>
        <sz val="10"/>
        <color rgb="FF23C587"/>
        <rFont val="Calibri"/>
        <family val="2"/>
        <scheme val="minor"/>
      </rPr>
      <t>(no extra costs)</t>
    </r>
  </si>
  <si>
    <t>PU &amp; Fiberglass net sum</t>
  </si>
  <si>
    <t>Wood volumes net sum</t>
  </si>
  <si>
    <r>
      <t xml:space="preserve">total net sum </t>
    </r>
    <r>
      <rPr>
        <sz val="9"/>
        <color rgb="FF23C587"/>
        <rFont val="Calibri"/>
        <family val="2"/>
        <scheme val="minor"/>
      </rPr>
      <t>(excl. of tax and delivery)</t>
    </r>
  </si>
  <si>
    <t>TOTAL NO. OF HOLDS</t>
  </si>
  <si>
    <t>TRIANGLES</t>
  </si>
  <si>
    <t>DUNES</t>
  </si>
  <si>
    <t>DIAMONDS</t>
  </si>
  <si>
    <t>SHOVELS</t>
  </si>
  <si>
    <t>WHALE FINS</t>
  </si>
  <si>
    <t>TENTS</t>
  </si>
  <si>
    <t>BLADES</t>
  </si>
  <si>
    <t>NO. OF
VOLUMES</t>
  </si>
  <si>
    <t>TOTAL NO. OF VOLUMES</t>
  </si>
  <si>
    <t>Diamond XL</t>
  </si>
  <si>
    <t>Shiver left 100</t>
  </si>
  <si>
    <t>Shiver left 60</t>
  </si>
  <si>
    <t>Shiver right 100</t>
  </si>
  <si>
    <t>Shiver right 60</t>
  </si>
  <si>
    <t>Sphere</t>
  </si>
  <si>
    <t>Whale fins light</t>
  </si>
  <si>
    <t>Whale fins</t>
  </si>
  <si>
    <t>PRISM</t>
  </si>
  <si>
    <t>Blades L 90</t>
  </si>
  <si>
    <t>Blades L 75</t>
  </si>
  <si>
    <t>Blades L 60</t>
  </si>
  <si>
    <t>Blades R 90</t>
  </si>
  <si>
    <t>Blades R 75</t>
  </si>
  <si>
    <t>Blades R 60</t>
  </si>
  <si>
    <r>
      <t xml:space="preserve">Blades L 90 </t>
    </r>
    <r>
      <rPr>
        <sz val="9"/>
        <color theme="0"/>
        <rFont val="Calibri"/>
        <family val="2"/>
        <scheme val="minor"/>
      </rPr>
      <t>(dual text.)</t>
    </r>
  </si>
  <si>
    <r>
      <t xml:space="preserve">Blades L 75 </t>
    </r>
    <r>
      <rPr>
        <sz val="9"/>
        <color theme="0"/>
        <rFont val="Calibri"/>
        <family val="2"/>
        <scheme val="minor"/>
      </rPr>
      <t>(dual text.)</t>
    </r>
  </si>
  <si>
    <r>
      <t xml:space="preserve">Blades L 60 </t>
    </r>
    <r>
      <rPr>
        <sz val="9"/>
        <color theme="0"/>
        <rFont val="Calibri"/>
        <family val="2"/>
        <scheme val="minor"/>
      </rPr>
      <t>(dual text.)</t>
    </r>
  </si>
  <si>
    <r>
      <t xml:space="preserve">Blades R 75 </t>
    </r>
    <r>
      <rPr>
        <sz val="9"/>
        <color theme="0"/>
        <rFont val="Calibri"/>
        <family val="2"/>
        <scheme val="minor"/>
      </rPr>
      <t>(dual text.)</t>
    </r>
  </si>
  <si>
    <r>
      <t xml:space="preserve">Blades R 60 </t>
    </r>
    <r>
      <rPr>
        <sz val="9"/>
        <color theme="0"/>
        <rFont val="Calibri"/>
        <family val="2"/>
        <scheme val="minor"/>
      </rPr>
      <t>(dual text.)</t>
    </r>
  </si>
  <si>
    <r>
      <t xml:space="preserve">Blades R 90 </t>
    </r>
    <r>
      <rPr>
        <sz val="9"/>
        <color theme="0"/>
        <rFont val="Calibri"/>
        <family val="2"/>
        <scheme val="minor"/>
      </rPr>
      <t>(dual text.)</t>
    </r>
  </si>
  <si>
    <t>BLUE
RAL 5015</t>
  </si>
  <si>
    <t>COLOR
RAL XXXX</t>
  </si>
  <si>
    <t>WHITE
RAL 9003</t>
  </si>
  <si>
    <t>BLACK
RAL 9005</t>
  </si>
  <si>
    <t>RED
RAL 3020</t>
  </si>
  <si>
    <t>GREEN
RAL 6037</t>
  </si>
  <si>
    <t>ORANGE
RAL 2004</t>
  </si>
  <si>
    <t>Set 01</t>
  </si>
  <si>
    <t>Set 02</t>
  </si>
  <si>
    <t>Mountains 01 light</t>
  </si>
  <si>
    <t>Mountains 02 light</t>
  </si>
  <si>
    <t>Dune XL</t>
  </si>
  <si>
    <t>Triangles 20-100</t>
  </si>
  <si>
    <t>Mountains 03 light</t>
  </si>
  <si>
    <t>Mountains 04 light</t>
  </si>
  <si>
    <t>Mountains 01</t>
  </si>
  <si>
    <t>Mountains 02</t>
  </si>
  <si>
    <t>Mountains 04</t>
  </si>
  <si>
    <t>Mountains 03</t>
  </si>
  <si>
    <t>Prisms</t>
  </si>
  <si>
    <t>Tents</t>
  </si>
  <si>
    <t>Tents light</t>
  </si>
  <si>
    <t>Shovels 65</t>
  </si>
  <si>
    <t>Shovels 55</t>
  </si>
  <si>
    <t>Diamonds</t>
  </si>
  <si>
    <t>Diamonds light</t>
  </si>
  <si>
    <t>Dunes 01</t>
  </si>
  <si>
    <t>Dunes 02</t>
  </si>
  <si>
    <t>Dunes 03</t>
  </si>
  <si>
    <t>NOTE</t>
  </si>
  <si>
    <t>PURPLE
RAL 4005</t>
  </si>
  <si>
    <t>total amount fiberglass macros</t>
  </si>
  <si>
    <t>Macros 02</t>
  </si>
  <si>
    <t>Macros 03</t>
  </si>
  <si>
    <t>Macros 04</t>
  </si>
  <si>
    <t>Macros 01</t>
  </si>
  <si>
    <t>PURPLE
RAL 4008</t>
  </si>
  <si>
    <t>Macro 01</t>
  </si>
  <si>
    <t>Macro 02</t>
  </si>
  <si>
    <t>Macro 03</t>
  </si>
  <si>
    <t>Macro XXL 01</t>
  </si>
  <si>
    <t>Macro XXL 02</t>
  </si>
  <si>
    <t>Macro XXL 03</t>
  </si>
  <si>
    <t>Footholds 01</t>
  </si>
  <si>
    <t>ORDERSHEET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</si>
</sst>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3C587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23C587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rgb="FF23C587"/>
      <name val="Calibri"/>
      <family val="2"/>
      <scheme val="minor"/>
    </font>
    <font>
      <sz val="12"/>
      <color rgb="FF23C587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rgb="FF23C587"/>
      <name val="Calibri"/>
      <family val="2"/>
      <scheme val="minor"/>
    </font>
    <font>
      <sz val="10"/>
      <color rgb="FF23C587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2B800"/>
        <bgColor indexed="64"/>
      </patternFill>
    </fill>
    <fill>
      <patternFill patternType="solid">
        <fgColor rgb="FF622EA2"/>
        <bgColor indexed="64"/>
      </patternFill>
    </fill>
    <fill>
      <patternFill patternType="solid">
        <fgColor rgb="FFC2ACEA"/>
        <bgColor indexed="64"/>
      </patternFill>
    </fill>
  </fills>
  <borders count="4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theme="0"/>
      </bottom>
      <diagonal/>
    </border>
    <border>
      <left/>
      <right style="dotted">
        <color theme="0"/>
      </right>
      <top/>
      <bottom/>
      <diagonal/>
    </border>
    <border>
      <left style="dotted">
        <color theme="0"/>
      </left>
      <right style="dotted">
        <color theme="0"/>
      </right>
      <top style="dotted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dotted">
        <color theme="0"/>
      </left>
      <right style="dotted">
        <color theme="0"/>
      </right>
      <top style="medium">
        <color theme="0"/>
      </top>
      <bottom/>
      <diagonal/>
    </border>
    <border>
      <left/>
      <right style="dotted">
        <color theme="0"/>
      </right>
      <top style="medium">
        <color theme="0"/>
      </top>
      <bottom/>
      <diagonal/>
    </border>
    <border>
      <left/>
      <right style="dotted">
        <color theme="0"/>
      </right>
      <top/>
      <bottom style="medium">
        <color theme="0"/>
      </bottom>
      <diagonal/>
    </border>
    <border>
      <left style="dotted">
        <color theme="0"/>
      </left>
      <right style="dotted">
        <color theme="0"/>
      </right>
      <top/>
      <bottom/>
      <diagonal/>
    </border>
    <border>
      <left style="dotted">
        <color theme="0"/>
      </left>
      <right style="dotted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dotted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0" fontId="9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0" fillId="10" borderId="0" xfId="0" applyFill="1"/>
    <xf numFmtId="0" fontId="3" fillId="10" borderId="0" xfId="0" applyFont="1" applyFill="1" applyAlignment="1">
      <alignment horizontal="left"/>
    </xf>
    <xf numFmtId="0" fontId="3" fillId="10" borderId="0" xfId="0" applyFont="1" applyFill="1" applyAlignment="1">
      <alignment horizontal="right" vertical="center"/>
    </xf>
    <xf numFmtId="0" fontId="3" fillId="10" borderId="0" xfId="0" applyFont="1" applyFill="1" applyAlignment="1">
      <alignment horizontal="left" vertical="center"/>
    </xf>
    <xf numFmtId="0" fontId="0" fillId="2" borderId="30" xfId="0" applyFill="1" applyBorder="1"/>
    <xf numFmtId="0" fontId="3" fillId="2" borderId="30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30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right" vertical="center"/>
    </xf>
    <xf numFmtId="0" fontId="3" fillId="10" borderId="28" xfId="0" applyFont="1" applyFill="1" applyBorder="1" applyAlignment="1">
      <alignment horizontal="left"/>
    </xf>
    <xf numFmtId="0" fontId="3" fillId="10" borderId="34" xfId="0" applyFont="1" applyFill="1" applyBorder="1" applyAlignment="1">
      <alignment horizontal="left"/>
    </xf>
    <xf numFmtId="0" fontId="3" fillId="10" borderId="34" xfId="0" applyFont="1" applyFill="1" applyBorder="1"/>
    <xf numFmtId="0" fontId="3" fillId="10" borderId="30" xfId="0" applyFont="1" applyFill="1" applyBorder="1" applyAlignment="1">
      <alignment horizontal="left"/>
    </xf>
    <xf numFmtId="0" fontId="3" fillId="10" borderId="0" xfId="0" applyFont="1" applyFill="1" applyAlignment="1">
      <alignment horizontal="right"/>
    </xf>
    <xf numFmtId="0" fontId="3" fillId="10" borderId="30" xfId="0" applyFont="1" applyFill="1" applyBorder="1" applyAlignment="1">
      <alignment horizontal="left" vertical="center"/>
    </xf>
    <xf numFmtId="44" fontId="3" fillId="2" borderId="25" xfId="1" applyFont="1" applyFill="1" applyBorder="1"/>
    <xf numFmtId="0" fontId="11" fillId="2" borderId="26" xfId="0" applyFont="1" applyFill="1" applyBorder="1" applyAlignment="1">
      <alignment horizontal="center"/>
    </xf>
    <xf numFmtId="164" fontId="3" fillId="2" borderId="26" xfId="0" applyNumberFormat="1" applyFont="1" applyFill="1" applyBorder="1"/>
    <xf numFmtId="44" fontId="3" fillId="2" borderId="26" xfId="1" applyFont="1" applyFill="1" applyBorder="1"/>
    <xf numFmtId="44" fontId="3" fillId="2" borderId="26" xfId="1" applyFont="1" applyFill="1" applyBorder="1" applyAlignment="1">
      <alignment vertical="center"/>
    </xf>
    <xf numFmtId="164" fontId="3" fillId="10" borderId="37" xfId="0" applyNumberFormat="1" applyFont="1" applyFill="1" applyBorder="1"/>
    <xf numFmtId="44" fontId="3" fillId="10" borderId="26" xfId="1" applyFont="1" applyFill="1" applyBorder="1"/>
    <xf numFmtId="44" fontId="3" fillId="10" borderId="26" xfId="1" applyFont="1" applyFill="1" applyBorder="1" applyAlignment="1">
      <alignment vertical="center"/>
    </xf>
    <xf numFmtId="0" fontId="11" fillId="10" borderId="36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10" borderId="39" xfId="0" applyFont="1" applyFill="1" applyBorder="1" applyAlignment="1">
      <alignment horizontal="center"/>
    </xf>
    <xf numFmtId="164" fontId="3" fillId="10" borderId="29" xfId="0" applyNumberFormat="1" applyFont="1" applyFill="1" applyBorder="1" applyAlignment="1">
      <alignment horizontal="center"/>
    </xf>
    <xf numFmtId="164" fontId="3" fillId="10" borderId="31" xfId="0" applyNumberFormat="1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3" fillId="10" borderId="36" xfId="0" applyFont="1" applyFill="1" applyBorder="1" applyAlignment="1">
      <alignment horizontal="center"/>
    </xf>
    <xf numFmtId="0" fontId="3" fillId="10" borderId="39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26" xfId="0" applyFont="1" applyFill="1" applyBorder="1"/>
    <xf numFmtId="44" fontId="3" fillId="2" borderId="38" xfId="1" applyFont="1" applyFill="1" applyBorder="1" applyAlignment="1">
      <alignment vertical="center"/>
    </xf>
    <xf numFmtId="0" fontId="3" fillId="2" borderId="40" xfId="0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0" fontId="3" fillId="10" borderId="28" xfId="0" applyFont="1" applyFill="1" applyBorder="1" applyAlignment="1">
      <alignment horizontal="left" vertical="center"/>
    </xf>
    <xf numFmtId="0" fontId="3" fillId="10" borderId="34" xfId="0" applyFont="1" applyFill="1" applyBorder="1" applyAlignment="1">
      <alignment horizontal="left" vertical="center"/>
    </xf>
    <xf numFmtId="0" fontId="3" fillId="10" borderId="34" xfId="0" applyFont="1" applyFill="1" applyBorder="1" applyAlignment="1">
      <alignment horizontal="right" vertical="center"/>
    </xf>
    <xf numFmtId="44" fontId="3" fillId="10" borderId="26" xfId="1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/>
    </xf>
    <xf numFmtId="0" fontId="11" fillId="10" borderId="37" xfId="0" applyFont="1" applyFill="1" applyBorder="1"/>
    <xf numFmtId="0" fontId="11" fillId="10" borderId="36" xfId="0" applyFont="1" applyFill="1" applyBorder="1"/>
    <xf numFmtId="0" fontId="11" fillId="2" borderId="26" xfId="0" applyFont="1" applyFill="1" applyBorder="1"/>
    <xf numFmtId="0" fontId="11" fillId="2" borderId="39" xfId="0" applyFont="1" applyFill="1" applyBorder="1"/>
    <xf numFmtId="0" fontId="11" fillId="10" borderId="26" xfId="0" applyFont="1" applyFill="1" applyBorder="1"/>
    <xf numFmtId="0" fontId="11" fillId="10" borderId="39" xfId="0" applyFont="1" applyFill="1" applyBorder="1"/>
    <xf numFmtId="44" fontId="11" fillId="10" borderId="26" xfId="1" applyFont="1" applyFill="1" applyBorder="1" applyAlignment="1">
      <alignment horizontal="center" vertical="center"/>
    </xf>
    <xf numFmtId="44" fontId="11" fillId="10" borderId="37" xfId="1" applyFont="1" applyFill="1" applyBorder="1" applyAlignment="1">
      <alignment horizontal="center" vertical="center"/>
    </xf>
    <xf numFmtId="44" fontId="11" fillId="2" borderId="26" xfId="1" applyFont="1" applyFill="1" applyBorder="1" applyAlignment="1">
      <alignment horizontal="center" vertical="center"/>
    </xf>
    <xf numFmtId="44" fontId="11" fillId="2" borderId="38" xfId="1" applyFont="1" applyFill="1" applyBorder="1" applyAlignment="1">
      <alignment horizontal="center" vertical="center"/>
    </xf>
    <xf numFmtId="44" fontId="3" fillId="10" borderId="37" xfId="1" applyFont="1" applyFill="1" applyBorder="1" applyAlignment="1">
      <alignment vertical="center"/>
    </xf>
    <xf numFmtId="44" fontId="3" fillId="2" borderId="7" xfId="1" applyFont="1" applyFill="1" applyBorder="1"/>
    <xf numFmtId="0" fontId="12" fillId="2" borderId="1" xfId="0" applyFont="1" applyFill="1" applyBorder="1" applyAlignment="1">
      <alignment horizontal="right"/>
    </xf>
    <xf numFmtId="0" fontId="3" fillId="10" borderId="32" xfId="0" applyFont="1" applyFill="1" applyBorder="1" applyAlignment="1">
      <alignment horizontal="left" vertical="center"/>
    </xf>
    <xf numFmtId="0" fontId="3" fillId="10" borderId="35" xfId="0" applyFont="1" applyFill="1" applyBorder="1" applyAlignment="1">
      <alignment horizontal="left" vertical="center"/>
    </xf>
    <xf numFmtId="0" fontId="3" fillId="10" borderId="35" xfId="0" applyFont="1" applyFill="1" applyBorder="1" applyAlignment="1">
      <alignment horizontal="right" vertical="center"/>
    </xf>
    <xf numFmtId="44" fontId="3" fillId="10" borderId="38" xfId="1" applyFont="1" applyFill="1" applyBorder="1" applyAlignment="1">
      <alignment vertical="center"/>
    </xf>
    <xf numFmtId="0" fontId="11" fillId="10" borderId="38" xfId="0" applyFont="1" applyFill="1" applyBorder="1"/>
    <xf numFmtId="0" fontId="11" fillId="10" borderId="40" xfId="0" applyFont="1" applyFill="1" applyBorder="1"/>
    <xf numFmtId="0" fontId="3" fillId="10" borderId="40" xfId="0" applyFont="1" applyFill="1" applyBorder="1" applyAlignment="1">
      <alignment horizontal="center"/>
    </xf>
    <xf numFmtId="164" fontId="3" fillId="10" borderId="33" xfId="0" applyNumberFormat="1" applyFont="1" applyFill="1" applyBorder="1" applyAlignment="1">
      <alignment horizontal="center"/>
    </xf>
    <xf numFmtId="0" fontId="11" fillId="2" borderId="43" xfId="0" applyFont="1" applyFill="1" applyBorder="1"/>
    <xf numFmtId="0" fontId="3" fillId="10" borderId="43" xfId="0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right" vertical="center"/>
    </xf>
    <xf numFmtId="0" fontId="11" fillId="10" borderId="43" xfId="0" applyFont="1" applyFill="1" applyBorder="1"/>
    <xf numFmtId="0" fontId="3" fillId="2" borderId="17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3" fillId="2" borderId="25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 vertical="center"/>
    </xf>
    <xf numFmtId="44" fontId="6" fillId="2" borderId="25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right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2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C2ACEA"/>
      <color rgb="FF622EA2"/>
      <color rgb="FFF2B800"/>
      <color rgb="FF622FBA"/>
      <color rgb="FFFDC13B"/>
      <color rgb="FF23C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385761</xdr:colOff>
      <xdr:row>0</xdr:row>
      <xdr:rowOff>0</xdr:rowOff>
    </xdr:from>
    <xdr:to>
      <xdr:col>4</xdr:col>
      <xdr:colOff>298824</xdr:colOff>
      <xdr:row>5</xdr:row>
      <xdr:rowOff>166584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28D1AD1-A8DF-E005-26D1-9B5BB31AE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1" y="0"/>
          <a:ext cx="3050710" cy="1077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433383</xdr:colOff>
      <xdr:row>0</xdr:row>
      <xdr:rowOff>0</xdr:rowOff>
    </xdr:from>
    <xdr:to>
      <xdr:col>4</xdr:col>
      <xdr:colOff>18925</xdr:colOff>
      <xdr:row>5</xdr:row>
      <xdr:rowOff>161925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10B4D70-607D-45EE-9A53-8436BCF9E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3" y="95249"/>
          <a:ext cx="3043117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433383</xdr:colOff>
      <xdr:row>0</xdr:row>
      <xdr:rowOff>0</xdr:rowOff>
    </xdr:from>
    <xdr:to>
      <xdr:col>3</xdr:col>
      <xdr:colOff>576486</xdr:colOff>
      <xdr:row>5</xdr:row>
      <xdr:rowOff>161925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32FE388-C403-4C37-B86E-A26E21F36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3" y="0"/>
          <a:ext cx="3043117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22FBA"/>
  </sheetPr>
  <dimension ref="B6:K32"/>
  <sheetViews>
    <sheetView tabSelected="1" zoomScale="106" zoomScaleNormal="170" workbookViewId="0">
      <selection activeCell="D12" sqref="D12:F12"/>
    </sheetView>
  </sheetViews>
  <sheetFormatPr baseColWidth="10" defaultRowHeight="14.25" x14ac:dyDescent="0.45"/>
  <cols>
    <col min="1" max="1" width="10.6640625" style="1"/>
    <col min="2" max="3" width="11.33203125" style="1" customWidth="1"/>
    <col min="4" max="5" width="10.6640625" style="1"/>
    <col min="6" max="6" width="16.59765625" style="1" customWidth="1"/>
    <col min="7" max="10" width="10.6640625" style="1"/>
    <col min="11" max="11" width="19.265625" style="1" customWidth="1"/>
    <col min="12" max="16384" width="10.6640625" style="1"/>
  </cols>
  <sheetData>
    <row r="6" spans="2:11" ht="21" x14ac:dyDescent="0.65">
      <c r="B6" s="4" t="s">
        <v>121</v>
      </c>
      <c r="C6" s="4"/>
      <c r="D6" s="3"/>
      <c r="E6" s="3"/>
    </row>
    <row r="10" spans="2:11" ht="15.75" x14ac:dyDescent="0.5">
      <c r="B10" s="7" t="s">
        <v>0</v>
      </c>
      <c r="C10" s="7"/>
      <c r="H10" s="7" t="s">
        <v>12</v>
      </c>
    </row>
    <row r="12" spans="2:11" x14ac:dyDescent="0.45">
      <c r="B12" s="79" t="s">
        <v>1</v>
      </c>
      <c r="C12" s="98"/>
      <c r="D12" s="90"/>
      <c r="E12" s="91"/>
      <c r="F12" s="92"/>
      <c r="H12" s="96" t="s">
        <v>13</v>
      </c>
      <c r="I12" s="96"/>
      <c r="J12" s="96"/>
      <c r="K12" s="6">
        <f>'PU &amp; Fiberglass holds'!Q11+'PU &amp; Fiberglass holds'!Q12+'PU &amp; Fiberglass holds'!Q13+'PU &amp; Fiberglass holds'!Q15+'PU &amp; Fiberglass holds'!Q16+'PU &amp; Fiberglass holds'!Q17+'PU &amp; Fiberglass holds'!Q19+'PU &amp; Fiberglass holds'!Q20+'PU &amp; Fiberglass holds'!Q29+'PU &amp; Fiberglass holds'!Q31+'PU &amp; Fiberglass holds'!Q32+'PU &amp; Fiberglass holds'!Q38+'PU &amp; Fiberglass holds'!Q39+'PU &amp; Fiberglass holds'!Q40+'PU &amp; Fiberglass holds'!Q41+'PU &amp; Fiberglass holds'!Q42+'PU &amp; Fiberglass holds'!Q43+'PU &amp; Fiberglass holds'!Q45</f>
        <v>0</v>
      </c>
    </row>
    <row r="13" spans="2:11" x14ac:dyDescent="0.45">
      <c r="B13" s="79" t="s">
        <v>2</v>
      </c>
      <c r="C13" s="80"/>
      <c r="D13" s="84"/>
      <c r="E13" s="85"/>
      <c r="F13" s="86"/>
      <c r="H13" s="96" t="s">
        <v>108</v>
      </c>
      <c r="I13" s="96"/>
      <c r="J13" s="96"/>
      <c r="K13" s="6">
        <f>'PU &amp; Fiberglass holds'!Q22+'PU &amp; Fiberglass holds'!Q23+'PU &amp; Fiberglass holds'!Q24+'PU &amp; Fiberglass holds'!Q25+'PU &amp; Fiberglass holds'!Q26+'PU &amp; Fiberglass holds'!Q27+'PU &amp; Fiberglass holds'!Q33+'PU &amp; Fiberglass holds'!Q34+'PU &amp; Fiberglass holds'!Q35+'PU &amp; Fiberglass holds'!Q36</f>
        <v>0</v>
      </c>
    </row>
    <row r="14" spans="2:11" x14ac:dyDescent="0.45">
      <c r="B14" s="79" t="s">
        <v>3</v>
      </c>
      <c r="C14" s="80"/>
      <c r="D14" s="93"/>
      <c r="E14" s="94"/>
      <c r="F14" s="95"/>
      <c r="H14" s="96" t="s">
        <v>14</v>
      </c>
      <c r="I14" s="96"/>
      <c r="J14" s="96"/>
      <c r="K14" s="6">
        <f>SUM('Wood volumes'!R11:'Wood volumes'!R58)</f>
        <v>0</v>
      </c>
    </row>
    <row r="15" spans="2:11" x14ac:dyDescent="0.45">
      <c r="B15" s="79" t="s">
        <v>4</v>
      </c>
      <c r="C15" s="80"/>
      <c r="D15" s="84"/>
      <c r="E15" s="85"/>
      <c r="F15" s="86"/>
      <c r="J15" s="2"/>
      <c r="K15" s="5"/>
    </row>
    <row r="16" spans="2:11" x14ac:dyDescent="0.45">
      <c r="B16" s="79" t="s">
        <v>5</v>
      </c>
      <c r="C16" s="80"/>
      <c r="D16" s="93"/>
      <c r="E16" s="94"/>
      <c r="F16" s="95"/>
      <c r="H16" s="96" t="s">
        <v>15</v>
      </c>
      <c r="I16" s="96"/>
      <c r="J16" s="96"/>
      <c r="K16" s="66" t="s">
        <v>16</v>
      </c>
    </row>
    <row r="17" spans="2:11" x14ac:dyDescent="0.45">
      <c r="B17" s="79" t="s">
        <v>6</v>
      </c>
      <c r="C17" s="80"/>
      <c r="D17" s="90"/>
      <c r="E17" s="91"/>
      <c r="F17" s="92"/>
      <c r="H17" s="97" t="s">
        <v>43</v>
      </c>
      <c r="I17" s="97"/>
      <c r="J17" s="97"/>
      <c r="K17" s="65">
        <f>SUM('PU &amp; Fiberglass holds'!R11:'PU &amp; Fiberglass holds'!R45)</f>
        <v>0</v>
      </c>
    </row>
    <row r="18" spans="2:11" x14ac:dyDescent="0.45">
      <c r="B18" s="79" t="s">
        <v>8</v>
      </c>
      <c r="C18" s="80"/>
      <c r="D18" s="84"/>
      <c r="E18" s="85"/>
      <c r="F18" s="86"/>
      <c r="H18" s="81" t="s">
        <v>44</v>
      </c>
      <c r="I18" s="81"/>
      <c r="J18" s="81"/>
      <c r="K18" s="28">
        <f>SUM('Wood volumes'!S11:'Wood volumes'!S58)</f>
        <v>0</v>
      </c>
    </row>
    <row r="19" spans="2:11" x14ac:dyDescent="0.45">
      <c r="B19" s="79" t="s">
        <v>7</v>
      </c>
      <c r="C19" s="80"/>
      <c r="D19" s="87"/>
      <c r="E19" s="88"/>
      <c r="F19" s="89"/>
    </row>
    <row r="20" spans="2:11" x14ac:dyDescent="0.45">
      <c r="B20" s="79" t="s">
        <v>9</v>
      </c>
      <c r="C20" s="80"/>
      <c r="D20" s="90"/>
      <c r="E20" s="91"/>
      <c r="F20" s="92"/>
      <c r="H20" s="82" t="s">
        <v>45</v>
      </c>
      <c r="I20" s="82"/>
      <c r="J20" s="82"/>
      <c r="K20" s="83">
        <f>K17+K18</f>
        <v>0</v>
      </c>
    </row>
    <row r="21" spans="2:11" x14ac:dyDescent="0.45">
      <c r="B21" s="79" t="s">
        <v>10</v>
      </c>
      <c r="C21" s="80"/>
      <c r="D21" s="84"/>
      <c r="E21" s="85"/>
      <c r="F21" s="86"/>
      <c r="H21" s="82"/>
      <c r="I21" s="82"/>
      <c r="J21" s="82"/>
      <c r="K21" s="83"/>
    </row>
    <row r="22" spans="2:11" x14ac:dyDescent="0.45">
      <c r="D22" s="5"/>
      <c r="E22" s="5"/>
      <c r="F22" s="5"/>
    </row>
    <row r="23" spans="2:11" x14ac:dyDescent="0.45">
      <c r="D23" s="5"/>
      <c r="E23" s="5"/>
      <c r="F23" s="5"/>
    </row>
    <row r="24" spans="2:11" ht="15.75" x14ac:dyDescent="0.5">
      <c r="B24" s="7" t="s">
        <v>11</v>
      </c>
      <c r="C24" s="7"/>
      <c r="D24" s="5"/>
      <c r="E24" s="5"/>
      <c r="F24" s="5"/>
    </row>
    <row r="25" spans="2:11" x14ac:dyDescent="0.45">
      <c r="D25" s="5"/>
      <c r="E25" s="5"/>
      <c r="F25" s="5"/>
    </row>
    <row r="26" spans="2:11" x14ac:dyDescent="0.45">
      <c r="B26" s="79" t="s">
        <v>1</v>
      </c>
      <c r="C26" s="80"/>
      <c r="D26" s="90"/>
      <c r="E26" s="91"/>
      <c r="F26" s="92"/>
    </row>
    <row r="27" spans="2:11" x14ac:dyDescent="0.45">
      <c r="B27" s="79" t="s">
        <v>2</v>
      </c>
      <c r="C27" s="80"/>
      <c r="D27" s="84"/>
      <c r="E27" s="85"/>
      <c r="F27" s="86"/>
    </row>
    <row r="28" spans="2:11" x14ac:dyDescent="0.45">
      <c r="B28" s="79" t="s">
        <v>3</v>
      </c>
      <c r="C28" s="80"/>
      <c r="D28" s="93"/>
      <c r="E28" s="94"/>
      <c r="F28" s="95"/>
    </row>
    <row r="29" spans="2:11" x14ac:dyDescent="0.45">
      <c r="B29" s="79" t="s">
        <v>4</v>
      </c>
      <c r="C29" s="80"/>
      <c r="D29" s="84"/>
      <c r="E29" s="85"/>
      <c r="F29" s="86"/>
    </row>
    <row r="30" spans="2:11" x14ac:dyDescent="0.45">
      <c r="B30" s="79" t="s">
        <v>6</v>
      </c>
      <c r="C30" s="80"/>
      <c r="D30" s="90"/>
      <c r="E30" s="91"/>
      <c r="F30" s="92"/>
    </row>
    <row r="31" spans="2:11" x14ac:dyDescent="0.45">
      <c r="B31" s="79" t="s">
        <v>8</v>
      </c>
      <c r="C31" s="80"/>
      <c r="D31" s="84"/>
      <c r="E31" s="85"/>
      <c r="F31" s="86"/>
    </row>
    <row r="32" spans="2:11" x14ac:dyDescent="0.45">
      <c r="B32" s="79" t="s">
        <v>7</v>
      </c>
      <c r="C32" s="80"/>
      <c r="D32" s="87"/>
      <c r="E32" s="88"/>
      <c r="F32" s="89"/>
    </row>
  </sheetData>
  <mergeCells count="42">
    <mergeCell ref="D12:F12"/>
    <mergeCell ref="D13:F13"/>
    <mergeCell ref="D14:F14"/>
    <mergeCell ref="D15:F15"/>
    <mergeCell ref="B12:C12"/>
    <mergeCell ref="B13:C13"/>
    <mergeCell ref="B14:C14"/>
    <mergeCell ref="B15:C15"/>
    <mergeCell ref="D29:F29"/>
    <mergeCell ref="D30:F30"/>
    <mergeCell ref="D16:F16"/>
    <mergeCell ref="D17:F17"/>
    <mergeCell ref="D18:F18"/>
    <mergeCell ref="D19:F19"/>
    <mergeCell ref="D20:F20"/>
    <mergeCell ref="D21:F21"/>
    <mergeCell ref="H12:J12"/>
    <mergeCell ref="H13:J13"/>
    <mergeCell ref="H14:J14"/>
    <mergeCell ref="H16:J16"/>
    <mergeCell ref="H17:J17"/>
    <mergeCell ref="B16:C16"/>
    <mergeCell ref="B17:C17"/>
    <mergeCell ref="B18:C18"/>
    <mergeCell ref="B19:C19"/>
    <mergeCell ref="B20:C20"/>
    <mergeCell ref="B32:C32"/>
    <mergeCell ref="H18:J18"/>
    <mergeCell ref="H20:J21"/>
    <mergeCell ref="K20:K21"/>
    <mergeCell ref="B26:C26"/>
    <mergeCell ref="B27:C27"/>
    <mergeCell ref="B28:C28"/>
    <mergeCell ref="B29:C29"/>
    <mergeCell ref="B30:C30"/>
    <mergeCell ref="B31:C31"/>
    <mergeCell ref="B21:C21"/>
    <mergeCell ref="D31:F31"/>
    <mergeCell ref="D32:F32"/>
    <mergeCell ref="D26:F26"/>
    <mergeCell ref="D27:F27"/>
    <mergeCell ref="D28:F2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3C587"/>
  </sheetPr>
  <dimension ref="A6:R46"/>
  <sheetViews>
    <sheetView zoomScale="88" zoomScaleNormal="85" workbookViewId="0">
      <pane ySplit="10" topLeftCell="A29" activePane="bottomLeft" state="frozen"/>
      <selection pane="bottomLeft" activeCell="J27" sqref="J27"/>
    </sheetView>
  </sheetViews>
  <sheetFormatPr baseColWidth="10" defaultRowHeight="14.25" x14ac:dyDescent="0.45"/>
  <cols>
    <col min="1" max="1" width="10.6640625" style="1"/>
    <col min="2" max="2" width="15.1328125" style="1" customWidth="1"/>
    <col min="3" max="3" width="13.06640625" style="1" customWidth="1"/>
    <col min="4" max="4" width="9.53125" style="1" customWidth="1"/>
    <col min="5" max="16" width="10.6640625" style="1"/>
    <col min="17" max="17" width="11.33203125" style="1" customWidth="1"/>
    <col min="18" max="18" width="15.46484375" style="1" customWidth="1"/>
    <col min="19" max="16384" width="10.6640625" style="1"/>
  </cols>
  <sheetData>
    <row r="6" spans="1:18" ht="21" x14ac:dyDescent="0.65">
      <c r="B6" s="4" t="s">
        <v>17</v>
      </c>
      <c r="D6" s="3"/>
      <c r="E6" s="3"/>
    </row>
    <row r="7" spans="1:18" ht="21" x14ac:dyDescent="0.65">
      <c r="A7" s="3"/>
      <c r="B7" s="3"/>
      <c r="C7" s="3"/>
      <c r="D7" s="3"/>
      <c r="E7" s="3"/>
    </row>
    <row r="8" spans="1:18" ht="22.9" customHeight="1" x14ac:dyDescent="0.45">
      <c r="B8" s="116" t="s">
        <v>23</v>
      </c>
      <c r="C8" s="116"/>
      <c r="D8" s="116"/>
      <c r="E8" s="116"/>
      <c r="F8" s="131" t="s">
        <v>22</v>
      </c>
      <c r="G8" s="132"/>
      <c r="H8" s="132"/>
      <c r="I8" s="132"/>
      <c r="J8" s="132"/>
      <c r="K8" s="132"/>
      <c r="L8" s="132"/>
      <c r="M8" s="133"/>
      <c r="N8" s="117" t="s">
        <v>42</v>
      </c>
      <c r="O8" s="118"/>
      <c r="P8" s="119"/>
      <c r="Q8" s="101" t="s">
        <v>40</v>
      </c>
      <c r="R8" s="101"/>
    </row>
    <row r="9" spans="1:18" ht="18" customHeight="1" x14ac:dyDescent="0.45">
      <c r="B9" s="120" t="s">
        <v>25</v>
      </c>
      <c r="C9" s="122" t="s">
        <v>18</v>
      </c>
      <c r="D9" s="124" t="s">
        <v>19</v>
      </c>
      <c r="E9" s="126" t="s">
        <v>20</v>
      </c>
      <c r="F9" s="127" t="s">
        <v>21</v>
      </c>
      <c r="G9" s="129" t="s">
        <v>83</v>
      </c>
      <c r="H9" s="102" t="s">
        <v>81</v>
      </c>
      <c r="I9" s="104" t="s">
        <v>107</v>
      </c>
      <c r="J9" s="108" t="s">
        <v>77</v>
      </c>
      <c r="K9" s="110" t="s">
        <v>82</v>
      </c>
      <c r="L9" s="112" t="s">
        <v>80</v>
      </c>
      <c r="M9" s="114" t="s">
        <v>79</v>
      </c>
      <c r="N9" s="106" t="s">
        <v>113</v>
      </c>
      <c r="O9" s="106" t="s">
        <v>78</v>
      </c>
      <c r="P9" s="106" t="s">
        <v>78</v>
      </c>
      <c r="Q9" s="99" t="s">
        <v>46</v>
      </c>
      <c r="R9" s="99" t="s">
        <v>41</v>
      </c>
    </row>
    <row r="10" spans="1:18" ht="18" customHeight="1" thickBot="1" x14ac:dyDescent="0.5">
      <c r="B10" s="121"/>
      <c r="C10" s="123"/>
      <c r="D10" s="125"/>
      <c r="E10" s="125"/>
      <c r="F10" s="128"/>
      <c r="G10" s="130"/>
      <c r="H10" s="103"/>
      <c r="I10" s="105"/>
      <c r="J10" s="109"/>
      <c r="K10" s="111"/>
      <c r="L10" s="113"/>
      <c r="M10" s="115"/>
      <c r="N10" s="107"/>
      <c r="O10" s="107"/>
      <c r="P10" s="107"/>
      <c r="Q10" s="100"/>
      <c r="R10" s="100"/>
    </row>
    <row r="11" spans="1:18" s="11" customFormat="1" ht="15.75" x14ac:dyDescent="0.5">
      <c r="B11" s="22" t="s">
        <v>26</v>
      </c>
      <c r="C11" s="23" t="s">
        <v>84</v>
      </c>
      <c r="D11" s="24">
        <v>40</v>
      </c>
      <c r="E11" s="33">
        <v>780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42">
        <f>SUM(F11:P11)*D11</f>
        <v>0</v>
      </c>
      <c r="R11" s="39">
        <f>SUM(F11:P11)*E11</f>
        <v>0</v>
      </c>
    </row>
    <row r="12" spans="1:18" ht="15.75" x14ac:dyDescent="0.5">
      <c r="B12" s="16" t="s">
        <v>26</v>
      </c>
      <c r="C12" s="12" t="s">
        <v>85</v>
      </c>
      <c r="D12" s="5">
        <v>3</v>
      </c>
      <c r="E12" s="30">
        <v>240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44">
        <f t="shared" ref="Q12:Q45" si="0">SUM(F12:P12)*D12</f>
        <v>0</v>
      </c>
      <c r="R12" s="41">
        <f t="shared" ref="R12:R45" si="1">SUM(F12:P12)*E12</f>
        <v>0</v>
      </c>
    </row>
    <row r="13" spans="1:18" s="11" customFormat="1" ht="15.75" x14ac:dyDescent="0.5">
      <c r="B13" s="25" t="s">
        <v>26</v>
      </c>
      <c r="C13" s="12" t="s">
        <v>120</v>
      </c>
      <c r="D13" s="26">
        <v>24</v>
      </c>
      <c r="E13" s="34">
        <v>110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43">
        <f t="shared" si="0"/>
        <v>0</v>
      </c>
      <c r="R13" s="40">
        <f t="shared" si="1"/>
        <v>0</v>
      </c>
    </row>
    <row r="14" spans="1:18" ht="15.75" x14ac:dyDescent="0.5">
      <c r="B14" s="16"/>
      <c r="C14" s="8"/>
      <c r="D14" s="17"/>
      <c r="E14" s="31"/>
      <c r="F14" s="75"/>
      <c r="G14" s="56"/>
      <c r="H14" s="56"/>
      <c r="I14" s="56"/>
      <c r="J14" s="56"/>
      <c r="K14" s="56"/>
      <c r="L14" s="56"/>
      <c r="M14" s="56"/>
      <c r="N14" s="56"/>
      <c r="O14" s="56"/>
      <c r="P14" s="57"/>
      <c r="Q14" s="44"/>
      <c r="R14" s="41"/>
    </row>
    <row r="15" spans="1:18" s="11" customFormat="1" ht="15.75" x14ac:dyDescent="0.5">
      <c r="B15" s="27" t="s">
        <v>27</v>
      </c>
      <c r="C15" s="12" t="s">
        <v>84</v>
      </c>
      <c r="D15" s="13">
        <v>50</v>
      </c>
      <c r="E15" s="35">
        <v>790</v>
      </c>
      <c r="F15" s="76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43">
        <f t="shared" si="0"/>
        <v>0</v>
      </c>
      <c r="R15" s="40">
        <f t="shared" si="1"/>
        <v>0</v>
      </c>
    </row>
    <row r="16" spans="1:18" ht="15.75" x14ac:dyDescent="0.5">
      <c r="B16" s="18" t="s">
        <v>27</v>
      </c>
      <c r="C16" s="12" t="s">
        <v>85</v>
      </c>
      <c r="D16" s="10">
        <v>3</v>
      </c>
      <c r="E16" s="32">
        <v>250</v>
      </c>
      <c r="F16" s="77"/>
      <c r="G16" s="56"/>
      <c r="H16" s="56"/>
      <c r="I16" s="56"/>
      <c r="J16" s="56"/>
      <c r="K16" s="56"/>
      <c r="L16" s="56"/>
      <c r="M16" s="56"/>
      <c r="N16" s="56"/>
      <c r="O16" s="56"/>
      <c r="P16" s="57"/>
      <c r="Q16" s="44">
        <f t="shared" si="0"/>
        <v>0</v>
      </c>
      <c r="R16" s="41">
        <f t="shared" si="1"/>
        <v>0</v>
      </c>
    </row>
    <row r="17" spans="2:18" ht="15.75" x14ac:dyDescent="0.5">
      <c r="B17" s="18" t="s">
        <v>27</v>
      </c>
      <c r="C17" s="8" t="s">
        <v>120</v>
      </c>
      <c r="D17" s="10">
        <v>22</v>
      </c>
      <c r="E17" s="32">
        <v>110</v>
      </c>
      <c r="F17" s="75"/>
      <c r="G17" s="56"/>
      <c r="H17" s="56"/>
      <c r="I17" s="56"/>
      <c r="J17" s="56"/>
      <c r="K17" s="56"/>
      <c r="L17" s="56"/>
      <c r="M17" s="56"/>
      <c r="N17" s="56"/>
      <c r="O17" s="56"/>
      <c r="P17" s="57"/>
      <c r="Q17" s="44">
        <f t="shared" si="0"/>
        <v>0</v>
      </c>
      <c r="R17" s="41">
        <f t="shared" si="1"/>
        <v>0</v>
      </c>
    </row>
    <row r="18" spans="2:18" s="11" customFormat="1" ht="15.75" x14ac:dyDescent="0.5">
      <c r="B18" s="27"/>
      <c r="C18" s="12"/>
      <c r="D18" s="13"/>
      <c r="E18" s="35"/>
      <c r="F18" s="7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43"/>
      <c r="R18" s="40"/>
    </row>
    <row r="19" spans="2:18" ht="15.75" x14ac:dyDescent="0.5">
      <c r="B19" s="18" t="s">
        <v>28</v>
      </c>
      <c r="C19" s="8" t="s">
        <v>84</v>
      </c>
      <c r="D19" s="10">
        <v>55</v>
      </c>
      <c r="E19" s="32">
        <v>1300</v>
      </c>
      <c r="F19" s="77"/>
      <c r="G19" s="56"/>
      <c r="H19" s="56"/>
      <c r="I19" s="56"/>
      <c r="J19" s="56"/>
      <c r="K19" s="56"/>
      <c r="L19" s="56"/>
      <c r="M19" s="56"/>
      <c r="N19" s="56"/>
      <c r="O19" s="56"/>
      <c r="P19" s="57"/>
      <c r="Q19" s="44">
        <f t="shared" si="0"/>
        <v>0</v>
      </c>
      <c r="R19" s="41">
        <f t="shared" si="1"/>
        <v>0</v>
      </c>
    </row>
    <row r="20" spans="2:18" s="11" customFormat="1" ht="15.75" x14ac:dyDescent="0.5">
      <c r="B20" s="27" t="s">
        <v>28</v>
      </c>
      <c r="C20" s="12" t="s">
        <v>120</v>
      </c>
      <c r="D20" s="13">
        <v>16</v>
      </c>
      <c r="E20" s="35">
        <v>75</v>
      </c>
      <c r="F20" s="76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43">
        <f t="shared" si="0"/>
        <v>0</v>
      </c>
      <c r="R20" s="40">
        <f t="shared" si="1"/>
        <v>0</v>
      </c>
    </row>
    <row r="21" spans="2:18" s="11" customFormat="1" ht="15.75" x14ac:dyDescent="0.5">
      <c r="B21" s="27"/>
      <c r="C21" s="12"/>
      <c r="D21" s="13"/>
      <c r="E21" s="35"/>
      <c r="F21" s="78"/>
      <c r="G21" s="58"/>
      <c r="H21" s="58"/>
      <c r="I21" s="58"/>
      <c r="J21" s="58"/>
      <c r="K21" s="58"/>
      <c r="L21" s="58"/>
      <c r="M21" s="58"/>
      <c r="N21" s="58"/>
      <c r="O21" s="58"/>
      <c r="P21" s="59"/>
      <c r="Q21" s="43"/>
      <c r="R21" s="40"/>
    </row>
    <row r="22" spans="2:18" ht="15.75" x14ac:dyDescent="0.5">
      <c r="B22" s="18" t="s">
        <v>29</v>
      </c>
      <c r="C22" s="9" t="s">
        <v>114</v>
      </c>
      <c r="D22" s="10">
        <v>1</v>
      </c>
      <c r="E22" s="32">
        <v>170</v>
      </c>
      <c r="F22" s="75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44">
        <f t="shared" si="0"/>
        <v>0</v>
      </c>
      <c r="R22" s="41">
        <f t="shared" si="1"/>
        <v>0</v>
      </c>
    </row>
    <row r="23" spans="2:18" ht="15.75" x14ac:dyDescent="0.5">
      <c r="B23" s="18" t="s">
        <v>29</v>
      </c>
      <c r="C23" s="9" t="s">
        <v>115</v>
      </c>
      <c r="D23" s="10">
        <v>1</v>
      </c>
      <c r="E23" s="32">
        <v>170</v>
      </c>
      <c r="F23" s="75"/>
      <c r="G23" s="56"/>
      <c r="H23" s="56"/>
      <c r="I23" s="56"/>
      <c r="J23" s="56"/>
      <c r="K23" s="56"/>
      <c r="L23" s="56"/>
      <c r="M23" s="56"/>
      <c r="N23" s="56"/>
      <c r="O23" s="56"/>
      <c r="P23" s="57"/>
      <c r="Q23" s="44">
        <f t="shared" si="0"/>
        <v>0</v>
      </c>
      <c r="R23" s="41">
        <f t="shared" si="1"/>
        <v>0</v>
      </c>
    </row>
    <row r="24" spans="2:18" ht="15.75" x14ac:dyDescent="0.5">
      <c r="B24" s="18" t="s">
        <v>29</v>
      </c>
      <c r="C24" s="9" t="s">
        <v>116</v>
      </c>
      <c r="D24" s="10">
        <v>1</v>
      </c>
      <c r="E24" s="32">
        <v>170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  <c r="Q24" s="44">
        <f t="shared" si="0"/>
        <v>0</v>
      </c>
      <c r="R24" s="41">
        <f t="shared" si="1"/>
        <v>0</v>
      </c>
    </row>
    <row r="25" spans="2:18" s="11" customFormat="1" ht="15.75" x14ac:dyDescent="0.5">
      <c r="B25" s="27" t="s">
        <v>29</v>
      </c>
      <c r="C25" s="14" t="s">
        <v>117</v>
      </c>
      <c r="D25" s="13">
        <v>1</v>
      </c>
      <c r="E25" s="35">
        <v>210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43">
        <f t="shared" si="0"/>
        <v>0</v>
      </c>
      <c r="R25" s="40">
        <f t="shared" si="1"/>
        <v>0</v>
      </c>
    </row>
    <row r="26" spans="2:18" s="11" customFormat="1" ht="15.75" x14ac:dyDescent="0.5">
      <c r="B26" s="27" t="s">
        <v>29</v>
      </c>
      <c r="C26" s="14" t="s">
        <v>118</v>
      </c>
      <c r="D26" s="13">
        <v>1</v>
      </c>
      <c r="E26" s="35">
        <v>250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43">
        <f t="shared" si="0"/>
        <v>0</v>
      </c>
      <c r="R26" s="40">
        <f t="shared" si="1"/>
        <v>0</v>
      </c>
    </row>
    <row r="27" spans="2:18" s="11" customFormat="1" ht="15.75" x14ac:dyDescent="0.5">
      <c r="B27" s="27" t="s">
        <v>29</v>
      </c>
      <c r="C27" s="14" t="s">
        <v>119</v>
      </c>
      <c r="D27" s="13">
        <v>1</v>
      </c>
      <c r="E27" s="35">
        <v>300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9"/>
      <c r="Q27" s="43">
        <f t="shared" si="0"/>
        <v>0</v>
      </c>
      <c r="R27" s="40">
        <f t="shared" si="1"/>
        <v>0</v>
      </c>
    </row>
    <row r="28" spans="2:18" ht="15.75" x14ac:dyDescent="0.5">
      <c r="B28" s="18"/>
      <c r="C28" s="9"/>
      <c r="D28" s="10"/>
      <c r="E28" s="32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44"/>
      <c r="R28" s="41"/>
    </row>
    <row r="29" spans="2:18" s="11" customFormat="1" ht="15.75" x14ac:dyDescent="0.5">
      <c r="B29" s="27" t="s">
        <v>30</v>
      </c>
      <c r="C29" s="14" t="s">
        <v>84</v>
      </c>
      <c r="D29" s="13">
        <v>45</v>
      </c>
      <c r="E29" s="35">
        <v>235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9"/>
      <c r="Q29" s="43">
        <f t="shared" si="0"/>
        <v>0</v>
      </c>
      <c r="R29" s="40">
        <f t="shared" si="1"/>
        <v>0</v>
      </c>
    </row>
    <row r="30" spans="2:18" ht="15.75" x14ac:dyDescent="0.5">
      <c r="B30" s="18"/>
      <c r="C30" s="9"/>
      <c r="D30" s="10"/>
      <c r="E30" s="32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7"/>
      <c r="Q30" s="44"/>
      <c r="R30" s="41"/>
    </row>
    <row r="31" spans="2:18" s="11" customFormat="1" ht="15.75" x14ac:dyDescent="0.5">
      <c r="B31" s="27" t="s">
        <v>31</v>
      </c>
      <c r="C31" s="14" t="s">
        <v>84</v>
      </c>
      <c r="D31" s="13">
        <v>67</v>
      </c>
      <c r="E31" s="35">
        <v>290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  <c r="Q31" s="43">
        <f t="shared" si="0"/>
        <v>0</v>
      </c>
      <c r="R31" s="40">
        <f t="shared" si="1"/>
        <v>0</v>
      </c>
    </row>
    <row r="32" spans="2:18" ht="15.75" x14ac:dyDescent="0.5">
      <c r="B32" s="18" t="s">
        <v>31</v>
      </c>
      <c r="C32" s="9" t="s">
        <v>85</v>
      </c>
      <c r="D32" s="10">
        <v>5</v>
      </c>
      <c r="E32" s="32">
        <v>270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7"/>
      <c r="Q32" s="44">
        <f t="shared" si="0"/>
        <v>0</v>
      </c>
      <c r="R32" s="41">
        <f t="shared" si="1"/>
        <v>0</v>
      </c>
    </row>
    <row r="33" spans="2:18" s="11" customFormat="1" ht="15.75" x14ac:dyDescent="0.5">
      <c r="B33" s="27" t="s">
        <v>31</v>
      </c>
      <c r="C33" s="14" t="s">
        <v>112</v>
      </c>
      <c r="D33" s="13">
        <v>1</v>
      </c>
      <c r="E33" s="35">
        <v>190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  <c r="Q33" s="43">
        <f t="shared" si="0"/>
        <v>0</v>
      </c>
      <c r="R33" s="40">
        <f t="shared" si="1"/>
        <v>0</v>
      </c>
    </row>
    <row r="34" spans="2:18" ht="15.75" x14ac:dyDescent="0.5">
      <c r="B34" s="18" t="s">
        <v>31</v>
      </c>
      <c r="C34" s="9" t="s">
        <v>109</v>
      </c>
      <c r="D34" s="10">
        <v>1</v>
      </c>
      <c r="E34" s="32">
        <v>190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  <c r="Q34" s="44">
        <f t="shared" ref="Q34:Q35" si="2">SUM(F34:P34)*D34</f>
        <v>0</v>
      </c>
      <c r="R34" s="41">
        <f t="shared" ref="R34:R35" si="3">SUM(F34:P34)*E34</f>
        <v>0</v>
      </c>
    </row>
    <row r="35" spans="2:18" s="11" customFormat="1" ht="15.75" x14ac:dyDescent="0.5">
      <c r="B35" s="27" t="s">
        <v>31</v>
      </c>
      <c r="C35" s="14" t="s">
        <v>110</v>
      </c>
      <c r="D35" s="13">
        <v>1</v>
      </c>
      <c r="E35" s="35">
        <v>280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9"/>
      <c r="Q35" s="43">
        <f t="shared" si="2"/>
        <v>0</v>
      </c>
      <c r="R35" s="40">
        <f t="shared" si="3"/>
        <v>0</v>
      </c>
    </row>
    <row r="36" spans="2:18" ht="15.75" x14ac:dyDescent="0.5">
      <c r="B36" s="18" t="s">
        <v>31</v>
      </c>
      <c r="C36" s="9" t="s">
        <v>111</v>
      </c>
      <c r="D36" s="10">
        <v>1</v>
      </c>
      <c r="E36" s="32">
        <v>250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  <c r="Q36" s="44">
        <f t="shared" ref="Q36" si="4">SUM(F36:P36)*D36</f>
        <v>0</v>
      </c>
      <c r="R36" s="41">
        <f t="shared" ref="R36" si="5">SUM(F36:P36)*E36</f>
        <v>0</v>
      </c>
    </row>
    <row r="37" spans="2:18" s="11" customFormat="1" ht="15.75" x14ac:dyDescent="0.5">
      <c r="B37" s="27"/>
      <c r="C37" s="14"/>
      <c r="D37" s="13"/>
      <c r="E37" s="35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9"/>
      <c r="Q37" s="43"/>
      <c r="R37" s="40"/>
    </row>
    <row r="38" spans="2:18" ht="15.75" x14ac:dyDescent="0.5">
      <c r="B38" s="18" t="s">
        <v>33</v>
      </c>
      <c r="C38" s="9" t="s">
        <v>34</v>
      </c>
      <c r="D38" s="10">
        <v>7</v>
      </c>
      <c r="E38" s="32">
        <v>315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7"/>
      <c r="Q38" s="44">
        <f t="shared" si="0"/>
        <v>0</v>
      </c>
      <c r="R38" s="41">
        <f t="shared" si="1"/>
        <v>0</v>
      </c>
    </row>
    <row r="39" spans="2:18" s="11" customFormat="1" ht="15.75" x14ac:dyDescent="0.5">
      <c r="B39" s="27" t="s">
        <v>33</v>
      </c>
      <c r="C39" s="14" t="s">
        <v>35</v>
      </c>
      <c r="D39" s="13">
        <v>15</v>
      </c>
      <c r="E39" s="35">
        <v>300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  <c r="Q39" s="43">
        <f t="shared" si="0"/>
        <v>0</v>
      </c>
      <c r="R39" s="40">
        <f t="shared" si="1"/>
        <v>0</v>
      </c>
    </row>
    <row r="40" spans="2:18" ht="15.75" x14ac:dyDescent="0.5">
      <c r="B40" s="18" t="s">
        <v>33</v>
      </c>
      <c r="C40" s="9" t="s">
        <v>36</v>
      </c>
      <c r="D40" s="10">
        <v>8</v>
      </c>
      <c r="E40" s="32">
        <v>360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7"/>
      <c r="Q40" s="44">
        <f t="shared" si="0"/>
        <v>0</v>
      </c>
      <c r="R40" s="41">
        <f t="shared" si="1"/>
        <v>0</v>
      </c>
    </row>
    <row r="41" spans="2:18" s="11" customFormat="1" ht="15.75" x14ac:dyDescent="0.5">
      <c r="B41" s="27" t="s">
        <v>33</v>
      </c>
      <c r="C41" s="14" t="s">
        <v>37</v>
      </c>
      <c r="D41" s="13">
        <v>12</v>
      </c>
      <c r="E41" s="35">
        <v>240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9"/>
      <c r="Q41" s="43">
        <f t="shared" si="0"/>
        <v>0</v>
      </c>
      <c r="R41" s="40">
        <f t="shared" si="1"/>
        <v>0</v>
      </c>
    </row>
    <row r="42" spans="2:18" ht="15.75" x14ac:dyDescent="0.5">
      <c r="B42" s="18" t="s">
        <v>33</v>
      </c>
      <c r="C42" s="9" t="s">
        <v>38</v>
      </c>
      <c r="D42" s="10">
        <v>20</v>
      </c>
      <c r="E42" s="32">
        <v>200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7"/>
      <c r="Q42" s="44">
        <f t="shared" si="0"/>
        <v>0</v>
      </c>
      <c r="R42" s="41">
        <f t="shared" si="1"/>
        <v>0</v>
      </c>
    </row>
    <row r="43" spans="2:18" s="11" customFormat="1" ht="15.75" x14ac:dyDescent="0.5">
      <c r="B43" s="27" t="s">
        <v>33</v>
      </c>
      <c r="C43" s="14" t="s">
        <v>39</v>
      </c>
      <c r="D43" s="13">
        <v>15</v>
      </c>
      <c r="E43" s="35">
        <v>75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/>
      <c r="Q43" s="43">
        <f t="shared" si="0"/>
        <v>0</v>
      </c>
      <c r="R43" s="40">
        <f t="shared" si="1"/>
        <v>0</v>
      </c>
    </row>
    <row r="44" spans="2:18" ht="15.75" x14ac:dyDescent="0.5">
      <c r="B44" s="18"/>
      <c r="C44" s="9"/>
      <c r="D44" s="10"/>
      <c r="E44" s="32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7"/>
      <c r="Q44" s="44"/>
      <c r="R44" s="41"/>
    </row>
    <row r="45" spans="2:18" s="11" customFormat="1" ht="16.149999999999999" thickBot="1" x14ac:dyDescent="0.55000000000000004">
      <c r="B45" s="67" t="s">
        <v>32</v>
      </c>
      <c r="C45" s="68" t="s">
        <v>84</v>
      </c>
      <c r="D45" s="69">
        <v>10</v>
      </c>
      <c r="E45" s="70">
        <v>225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73">
        <f t="shared" si="0"/>
        <v>0</v>
      </c>
      <c r="R45" s="74">
        <f t="shared" si="1"/>
        <v>0</v>
      </c>
    </row>
    <row r="46" spans="2:18" x14ac:dyDescent="0.45">
      <c r="B46" s="2"/>
    </row>
  </sheetData>
  <mergeCells count="21">
    <mergeCell ref="B8:E8"/>
    <mergeCell ref="N8:P8"/>
    <mergeCell ref="B9:B10"/>
    <mergeCell ref="C9:C10"/>
    <mergeCell ref="D9:D10"/>
    <mergeCell ref="E9:E10"/>
    <mergeCell ref="F9:F10"/>
    <mergeCell ref="G9:G10"/>
    <mergeCell ref="F8:M8"/>
    <mergeCell ref="Q9:Q10"/>
    <mergeCell ref="Q8:R8"/>
    <mergeCell ref="R9:R10"/>
    <mergeCell ref="H9:H10"/>
    <mergeCell ref="I9:I10"/>
    <mergeCell ref="N9:N10"/>
    <mergeCell ref="O9:O10"/>
    <mergeCell ref="P9:P10"/>
    <mergeCell ref="J9:J10"/>
    <mergeCell ref="K9:K10"/>
    <mergeCell ref="L9:L10"/>
    <mergeCell ref="M9:M10"/>
  </mergeCells>
  <phoneticPr fontId="13" type="noConversion"/>
  <conditionalFormatting sqref="A1:XFD1048576">
    <cfRule type="expression" dxfId="1" priority="1">
      <formula>AND(ROW()&gt;11,MOD(ROW(),2)=0)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DC13B"/>
  </sheetPr>
  <dimension ref="A6:S58"/>
  <sheetViews>
    <sheetView zoomScale="89" zoomScaleNormal="85" workbookViewId="0">
      <pane ySplit="10" topLeftCell="A11" activePane="bottomLeft" state="frozen"/>
      <selection pane="bottomLeft" activeCell="O16" sqref="O16"/>
    </sheetView>
  </sheetViews>
  <sheetFormatPr baseColWidth="10" defaultRowHeight="14.25" x14ac:dyDescent="0.45"/>
  <cols>
    <col min="1" max="1" width="10.6640625" style="1"/>
    <col min="2" max="2" width="12.46484375" style="1" customWidth="1"/>
    <col min="3" max="3" width="17.46484375" style="1" customWidth="1"/>
    <col min="4" max="4" width="9.53125" style="1" customWidth="1"/>
    <col min="5" max="5" width="10.6640625" style="1"/>
    <col min="6" max="6" width="8.265625" style="1" customWidth="1"/>
    <col min="7" max="17" width="10.6640625" style="1"/>
    <col min="18" max="18" width="12.86328125" style="1" customWidth="1"/>
    <col min="19" max="19" width="15.46484375" style="1" customWidth="1"/>
    <col min="20" max="16384" width="10.6640625" style="1"/>
  </cols>
  <sheetData>
    <row r="6" spans="1:19" ht="21" x14ac:dyDescent="0.65">
      <c r="B6" s="4" t="s">
        <v>24</v>
      </c>
      <c r="D6" s="3"/>
      <c r="E6" s="3"/>
      <c r="F6" s="3"/>
    </row>
    <row r="7" spans="1:19" ht="21" x14ac:dyDescent="0.65">
      <c r="A7" s="3"/>
      <c r="B7" s="3"/>
      <c r="C7" s="3"/>
      <c r="D7" s="3"/>
      <c r="E7" s="3"/>
      <c r="F7" s="3"/>
    </row>
    <row r="8" spans="1:19" ht="22.9" customHeight="1" x14ac:dyDescent="0.45">
      <c r="B8" s="137" t="s">
        <v>23</v>
      </c>
      <c r="C8" s="137"/>
      <c r="D8" s="137"/>
      <c r="E8" s="137"/>
      <c r="F8" s="137"/>
      <c r="G8" s="132" t="s">
        <v>22</v>
      </c>
      <c r="H8" s="132"/>
      <c r="I8" s="132"/>
      <c r="J8" s="132"/>
      <c r="K8" s="132"/>
      <c r="L8" s="132"/>
      <c r="M8" s="132"/>
      <c r="N8" s="133"/>
      <c r="O8" s="117" t="s">
        <v>42</v>
      </c>
      <c r="P8" s="118"/>
      <c r="Q8" s="119"/>
      <c r="R8" s="101" t="s">
        <v>40</v>
      </c>
      <c r="S8" s="101"/>
    </row>
    <row r="9" spans="1:19" ht="18" customHeight="1" x14ac:dyDescent="0.45">
      <c r="B9" s="134" t="s">
        <v>25</v>
      </c>
      <c r="C9" s="122" t="s">
        <v>18</v>
      </c>
      <c r="D9" s="124" t="s">
        <v>54</v>
      </c>
      <c r="E9" s="126" t="s">
        <v>20</v>
      </c>
      <c r="F9" s="138" t="s">
        <v>106</v>
      </c>
      <c r="G9" s="127" t="s">
        <v>21</v>
      </c>
      <c r="H9" s="129" t="s">
        <v>83</v>
      </c>
      <c r="I9" s="102" t="s">
        <v>81</v>
      </c>
      <c r="J9" s="135" t="s">
        <v>107</v>
      </c>
      <c r="K9" s="108" t="s">
        <v>77</v>
      </c>
      <c r="L9" s="110" t="s">
        <v>82</v>
      </c>
      <c r="M9" s="112" t="s">
        <v>80</v>
      </c>
      <c r="N9" s="114" t="s">
        <v>79</v>
      </c>
      <c r="O9" s="106" t="s">
        <v>78</v>
      </c>
      <c r="P9" s="106" t="s">
        <v>78</v>
      </c>
      <c r="Q9" s="106" t="s">
        <v>78</v>
      </c>
      <c r="R9" s="99" t="s">
        <v>55</v>
      </c>
      <c r="S9" s="99" t="s">
        <v>41</v>
      </c>
    </row>
    <row r="10" spans="1:19" ht="18" customHeight="1" thickBot="1" x14ac:dyDescent="0.5">
      <c r="B10" s="121"/>
      <c r="C10" s="123"/>
      <c r="D10" s="125"/>
      <c r="E10" s="125"/>
      <c r="F10" s="139"/>
      <c r="G10" s="128"/>
      <c r="H10" s="130"/>
      <c r="I10" s="103"/>
      <c r="J10" s="136"/>
      <c r="K10" s="109"/>
      <c r="L10" s="111"/>
      <c r="M10" s="113"/>
      <c r="N10" s="115"/>
      <c r="O10" s="107"/>
      <c r="P10" s="107"/>
      <c r="Q10" s="107"/>
      <c r="R10" s="100"/>
      <c r="S10" s="100"/>
    </row>
    <row r="11" spans="1:19" s="11" customFormat="1" ht="15.75" x14ac:dyDescent="0.5">
      <c r="B11" s="49" t="s">
        <v>47</v>
      </c>
      <c r="C11" s="50" t="s">
        <v>86</v>
      </c>
      <c r="D11" s="51">
        <v>3</v>
      </c>
      <c r="E11" s="64">
        <v>210</v>
      </c>
      <c r="F11" s="61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42">
        <f t="shared" ref="R11:R19" si="0">SUM(G11:Q11)*D11</f>
        <v>0</v>
      </c>
      <c r="S11" s="39">
        <f>SUM(G11:Q11)*E11</f>
        <v>0</v>
      </c>
    </row>
    <row r="12" spans="1:19" ht="15.75" x14ac:dyDescent="0.5">
      <c r="B12" s="18" t="s">
        <v>47</v>
      </c>
      <c r="C12" s="9" t="s">
        <v>87</v>
      </c>
      <c r="D12" s="10">
        <v>3</v>
      </c>
      <c r="E12" s="32">
        <v>210</v>
      </c>
      <c r="F12" s="62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4">
        <f t="shared" si="0"/>
        <v>0</v>
      </c>
      <c r="S12" s="41">
        <f t="shared" ref="S12:S58" si="1">SUM(G12:Q12)*E12</f>
        <v>0</v>
      </c>
    </row>
    <row r="13" spans="1:19" s="11" customFormat="1" ht="15.75" x14ac:dyDescent="0.5">
      <c r="B13" s="27" t="s">
        <v>47</v>
      </c>
      <c r="C13" s="14" t="s">
        <v>90</v>
      </c>
      <c r="D13" s="13">
        <v>3</v>
      </c>
      <c r="E13" s="35">
        <v>210</v>
      </c>
      <c r="F13" s="60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43">
        <f t="shared" si="0"/>
        <v>0</v>
      </c>
      <c r="S13" s="40">
        <f t="shared" si="1"/>
        <v>0</v>
      </c>
    </row>
    <row r="14" spans="1:19" ht="15.75" x14ac:dyDescent="0.5">
      <c r="B14" s="18" t="s">
        <v>47</v>
      </c>
      <c r="C14" s="9" t="s">
        <v>91</v>
      </c>
      <c r="D14" s="10">
        <v>3</v>
      </c>
      <c r="E14" s="32">
        <v>210</v>
      </c>
      <c r="F14" s="62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44">
        <f t="shared" si="0"/>
        <v>0</v>
      </c>
      <c r="S14" s="41">
        <f t="shared" si="1"/>
        <v>0</v>
      </c>
    </row>
    <row r="15" spans="1:19" s="11" customFormat="1" ht="15.75" x14ac:dyDescent="0.5">
      <c r="B15" s="27" t="s">
        <v>47</v>
      </c>
      <c r="C15" s="14" t="s">
        <v>92</v>
      </c>
      <c r="D15" s="13">
        <v>3</v>
      </c>
      <c r="E15" s="35">
        <v>250</v>
      </c>
      <c r="F15" s="60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43">
        <f t="shared" si="0"/>
        <v>0</v>
      </c>
      <c r="S15" s="40">
        <f t="shared" si="1"/>
        <v>0</v>
      </c>
    </row>
    <row r="16" spans="1:19" ht="15.75" x14ac:dyDescent="0.5">
      <c r="B16" s="18" t="s">
        <v>47</v>
      </c>
      <c r="C16" s="9" t="s">
        <v>93</v>
      </c>
      <c r="D16" s="10">
        <v>3</v>
      </c>
      <c r="E16" s="32">
        <v>250</v>
      </c>
      <c r="F16" s="62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44">
        <f t="shared" si="0"/>
        <v>0</v>
      </c>
      <c r="S16" s="41">
        <f t="shared" si="1"/>
        <v>0</v>
      </c>
    </row>
    <row r="17" spans="2:19" s="11" customFormat="1" ht="15.75" x14ac:dyDescent="0.5">
      <c r="B17" s="27" t="s">
        <v>47</v>
      </c>
      <c r="C17" s="14" t="s">
        <v>95</v>
      </c>
      <c r="D17" s="13">
        <v>3</v>
      </c>
      <c r="E17" s="35">
        <v>250</v>
      </c>
      <c r="F17" s="60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43">
        <f t="shared" si="0"/>
        <v>0</v>
      </c>
      <c r="S17" s="40">
        <f t="shared" si="1"/>
        <v>0</v>
      </c>
    </row>
    <row r="18" spans="2:19" ht="15.75" x14ac:dyDescent="0.5">
      <c r="B18" s="18" t="s">
        <v>47</v>
      </c>
      <c r="C18" s="9" t="s">
        <v>94</v>
      </c>
      <c r="D18" s="10">
        <v>3</v>
      </c>
      <c r="E18" s="32">
        <v>250</v>
      </c>
      <c r="F18" s="62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44">
        <f t="shared" si="0"/>
        <v>0</v>
      </c>
      <c r="S18" s="41">
        <f t="shared" si="1"/>
        <v>0</v>
      </c>
    </row>
    <row r="19" spans="2:19" s="11" customFormat="1" ht="15.75" x14ac:dyDescent="0.5">
      <c r="B19" s="27" t="s">
        <v>47</v>
      </c>
      <c r="C19" s="14" t="s">
        <v>89</v>
      </c>
      <c r="D19" s="13">
        <v>5</v>
      </c>
      <c r="E19" s="52">
        <v>500</v>
      </c>
      <c r="F19" s="60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43">
        <f t="shared" si="0"/>
        <v>0</v>
      </c>
      <c r="S19" s="40">
        <f t="shared" si="1"/>
        <v>0</v>
      </c>
    </row>
    <row r="20" spans="2:19" ht="15.75" x14ac:dyDescent="0.5">
      <c r="B20" s="18"/>
      <c r="C20" s="9"/>
      <c r="D20" s="10"/>
      <c r="E20" s="32"/>
      <c r="F20" s="62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44"/>
      <c r="S20" s="41"/>
    </row>
    <row r="21" spans="2:19" s="11" customFormat="1" ht="15.75" x14ac:dyDescent="0.5">
      <c r="B21" s="27" t="s">
        <v>48</v>
      </c>
      <c r="C21" s="14" t="s">
        <v>88</v>
      </c>
      <c r="D21" s="13">
        <v>1</v>
      </c>
      <c r="E21" s="35">
        <v>310</v>
      </c>
      <c r="F21" s="60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43">
        <f>SUM(G21:Q21)*D21</f>
        <v>0</v>
      </c>
      <c r="S21" s="40">
        <f t="shared" si="1"/>
        <v>0</v>
      </c>
    </row>
    <row r="22" spans="2:19" ht="15.75" x14ac:dyDescent="0.5">
      <c r="B22" s="18" t="s">
        <v>48</v>
      </c>
      <c r="C22" s="9" t="s">
        <v>103</v>
      </c>
      <c r="D22" s="10">
        <v>3</v>
      </c>
      <c r="E22" s="32">
        <v>300</v>
      </c>
      <c r="F22" s="6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44">
        <f>SUM(G22:Q22)*D22</f>
        <v>0</v>
      </c>
      <c r="S22" s="41">
        <f t="shared" si="1"/>
        <v>0</v>
      </c>
    </row>
    <row r="23" spans="2:19" s="11" customFormat="1" ht="15.75" x14ac:dyDescent="0.5">
      <c r="B23" s="27" t="s">
        <v>48</v>
      </c>
      <c r="C23" s="14" t="s">
        <v>104</v>
      </c>
      <c r="D23" s="13">
        <v>3</v>
      </c>
      <c r="E23" s="35">
        <v>275</v>
      </c>
      <c r="F23" s="60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43">
        <f>SUM(G23:Q23)*D23</f>
        <v>0</v>
      </c>
      <c r="S23" s="40">
        <f t="shared" si="1"/>
        <v>0</v>
      </c>
    </row>
    <row r="24" spans="2:19" ht="15.75" x14ac:dyDescent="0.5">
      <c r="B24" s="18" t="s">
        <v>48</v>
      </c>
      <c r="C24" s="9" t="s">
        <v>105</v>
      </c>
      <c r="D24" s="10">
        <v>3</v>
      </c>
      <c r="E24" s="32">
        <v>310</v>
      </c>
      <c r="F24" s="6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44">
        <f>SUM(G24:Q24)*D24</f>
        <v>0</v>
      </c>
      <c r="S24" s="41">
        <f t="shared" si="1"/>
        <v>0</v>
      </c>
    </row>
    <row r="25" spans="2:19" s="11" customFormat="1" ht="15.75" x14ac:dyDescent="0.5">
      <c r="B25" s="27"/>
      <c r="C25" s="14"/>
      <c r="D25" s="13"/>
      <c r="E25" s="35"/>
      <c r="F25" s="60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43"/>
      <c r="S25" s="40"/>
    </row>
    <row r="26" spans="2:19" ht="15.75" x14ac:dyDescent="0.5">
      <c r="B26" s="18" t="s">
        <v>49</v>
      </c>
      <c r="C26" s="9" t="s">
        <v>56</v>
      </c>
      <c r="D26" s="10">
        <v>2</v>
      </c>
      <c r="E26" s="32">
        <v>500</v>
      </c>
      <c r="F26" s="62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44">
        <f t="shared" ref="R26:R32" si="2">SUM(G26:Q26)*D26</f>
        <v>0</v>
      </c>
      <c r="S26" s="41">
        <f t="shared" si="1"/>
        <v>0</v>
      </c>
    </row>
    <row r="27" spans="2:19" s="11" customFormat="1" ht="15.75" x14ac:dyDescent="0.5">
      <c r="B27" s="27" t="s">
        <v>49</v>
      </c>
      <c r="C27" s="14" t="s">
        <v>102</v>
      </c>
      <c r="D27" s="13">
        <v>3</v>
      </c>
      <c r="E27" s="35">
        <v>600</v>
      </c>
      <c r="F27" s="60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43">
        <f t="shared" si="2"/>
        <v>0</v>
      </c>
      <c r="S27" s="40">
        <f t="shared" si="1"/>
        <v>0</v>
      </c>
    </row>
    <row r="28" spans="2:19" ht="15.75" x14ac:dyDescent="0.5">
      <c r="B28" s="18" t="s">
        <v>49</v>
      </c>
      <c r="C28" s="9" t="s">
        <v>101</v>
      </c>
      <c r="D28" s="10">
        <v>3</v>
      </c>
      <c r="E28" s="32">
        <v>610</v>
      </c>
      <c r="F28" s="62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44">
        <f t="shared" si="2"/>
        <v>0</v>
      </c>
      <c r="S28" s="41">
        <f t="shared" si="1"/>
        <v>0</v>
      </c>
    </row>
    <row r="29" spans="2:19" s="11" customFormat="1" ht="15.75" x14ac:dyDescent="0.5">
      <c r="B29" s="27" t="s">
        <v>49</v>
      </c>
      <c r="C29" s="14" t="s">
        <v>57</v>
      </c>
      <c r="D29" s="13">
        <v>2</v>
      </c>
      <c r="E29" s="35">
        <v>475</v>
      </c>
      <c r="F29" s="60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3">
        <f t="shared" si="2"/>
        <v>0</v>
      </c>
      <c r="S29" s="40">
        <f t="shared" si="1"/>
        <v>0</v>
      </c>
    </row>
    <row r="30" spans="2:19" ht="15.75" x14ac:dyDescent="0.5">
      <c r="B30" s="18" t="s">
        <v>49</v>
      </c>
      <c r="C30" s="9" t="s">
        <v>58</v>
      </c>
      <c r="D30" s="10">
        <v>2</v>
      </c>
      <c r="E30" s="32">
        <v>300</v>
      </c>
      <c r="F30" s="62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44">
        <f t="shared" si="2"/>
        <v>0</v>
      </c>
      <c r="S30" s="41">
        <f t="shared" si="1"/>
        <v>0</v>
      </c>
    </row>
    <row r="31" spans="2:19" s="11" customFormat="1" ht="15.75" x14ac:dyDescent="0.5">
      <c r="B31" s="27" t="s">
        <v>49</v>
      </c>
      <c r="C31" s="14" t="s">
        <v>59</v>
      </c>
      <c r="D31" s="13">
        <v>2</v>
      </c>
      <c r="E31" s="35">
        <v>475</v>
      </c>
      <c r="F31" s="60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43">
        <f t="shared" si="2"/>
        <v>0</v>
      </c>
      <c r="S31" s="40">
        <f t="shared" si="1"/>
        <v>0</v>
      </c>
    </row>
    <row r="32" spans="2:19" ht="15.75" x14ac:dyDescent="0.5">
      <c r="B32" s="18" t="s">
        <v>49</v>
      </c>
      <c r="C32" s="9" t="s">
        <v>60</v>
      </c>
      <c r="D32" s="10">
        <v>2</v>
      </c>
      <c r="E32" s="32">
        <v>300</v>
      </c>
      <c r="F32" s="6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44">
        <f t="shared" si="2"/>
        <v>0</v>
      </c>
      <c r="S32" s="41">
        <f t="shared" si="1"/>
        <v>0</v>
      </c>
    </row>
    <row r="33" spans="2:19" s="11" customFormat="1" ht="15.75" x14ac:dyDescent="0.5">
      <c r="B33" s="27"/>
      <c r="C33" s="14"/>
      <c r="D33" s="13"/>
      <c r="E33" s="35"/>
      <c r="F33" s="60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43"/>
      <c r="S33" s="40"/>
    </row>
    <row r="34" spans="2:19" ht="15.75" x14ac:dyDescent="0.5">
      <c r="B34" s="18" t="s">
        <v>50</v>
      </c>
      <c r="C34" s="9" t="s">
        <v>99</v>
      </c>
      <c r="D34" s="10">
        <v>3</v>
      </c>
      <c r="E34" s="32">
        <v>375</v>
      </c>
      <c r="F34" s="62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44">
        <f>SUM(G34:Q34)*D34</f>
        <v>0</v>
      </c>
      <c r="S34" s="41">
        <f t="shared" si="1"/>
        <v>0</v>
      </c>
    </row>
    <row r="35" spans="2:19" s="11" customFormat="1" ht="15.75" x14ac:dyDescent="0.5">
      <c r="B35" s="27" t="s">
        <v>50</v>
      </c>
      <c r="C35" s="14" t="s">
        <v>100</v>
      </c>
      <c r="D35" s="13">
        <v>3</v>
      </c>
      <c r="E35" s="35">
        <v>375</v>
      </c>
      <c r="F35" s="60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43">
        <f>SUM(G35:Q35)*D35</f>
        <v>0</v>
      </c>
      <c r="S35" s="40">
        <f t="shared" si="1"/>
        <v>0</v>
      </c>
    </row>
    <row r="36" spans="2:19" ht="15.75" x14ac:dyDescent="0.5">
      <c r="B36" s="18" t="s">
        <v>50</v>
      </c>
      <c r="C36" s="9" t="s">
        <v>61</v>
      </c>
      <c r="D36" s="10">
        <v>5</v>
      </c>
      <c r="E36" s="32">
        <v>800</v>
      </c>
      <c r="F36" s="62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44">
        <f>SUM(G36:Q36)*D36</f>
        <v>0</v>
      </c>
      <c r="S36" s="41">
        <f t="shared" si="1"/>
        <v>0</v>
      </c>
    </row>
    <row r="37" spans="2:19" s="11" customFormat="1" ht="15.75" x14ac:dyDescent="0.5">
      <c r="B37" s="27"/>
      <c r="C37" s="14"/>
      <c r="D37" s="13"/>
      <c r="E37" s="35"/>
      <c r="F37" s="60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43"/>
      <c r="S37" s="40"/>
    </row>
    <row r="38" spans="2:19" ht="15.75" x14ac:dyDescent="0.5">
      <c r="B38" s="18" t="s">
        <v>51</v>
      </c>
      <c r="C38" s="9" t="s">
        <v>62</v>
      </c>
      <c r="D38" s="10">
        <v>3</v>
      </c>
      <c r="E38" s="32">
        <v>575</v>
      </c>
      <c r="F38" s="62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44">
        <f>SUM(G38:Q38)*D38</f>
        <v>0</v>
      </c>
      <c r="S38" s="41">
        <f t="shared" si="1"/>
        <v>0</v>
      </c>
    </row>
    <row r="39" spans="2:19" s="11" customFormat="1" ht="15.75" x14ac:dyDescent="0.5">
      <c r="B39" s="27" t="s">
        <v>51</v>
      </c>
      <c r="C39" s="14" t="s">
        <v>63</v>
      </c>
      <c r="D39" s="13">
        <v>3</v>
      </c>
      <c r="E39" s="35">
        <v>600</v>
      </c>
      <c r="F39" s="60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43">
        <f>SUM(G39:Q39)*D39</f>
        <v>0</v>
      </c>
      <c r="S39" s="40">
        <f t="shared" si="1"/>
        <v>0</v>
      </c>
    </row>
    <row r="40" spans="2:19" ht="15.75" x14ac:dyDescent="0.5">
      <c r="B40" s="18"/>
      <c r="C40" s="9"/>
      <c r="D40" s="10"/>
      <c r="E40" s="32"/>
      <c r="F40" s="62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44"/>
      <c r="S40" s="41"/>
    </row>
    <row r="41" spans="2:19" s="11" customFormat="1" ht="15.75" x14ac:dyDescent="0.5">
      <c r="B41" s="27" t="s">
        <v>52</v>
      </c>
      <c r="C41" s="14" t="s">
        <v>98</v>
      </c>
      <c r="D41" s="13">
        <v>4</v>
      </c>
      <c r="E41" s="35">
        <v>700</v>
      </c>
      <c r="F41" s="60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43">
        <f>SUM(G41:Q41)*D41</f>
        <v>0</v>
      </c>
      <c r="S41" s="40">
        <f t="shared" si="1"/>
        <v>0</v>
      </c>
    </row>
    <row r="42" spans="2:19" ht="15.75" x14ac:dyDescent="0.5">
      <c r="B42" s="18" t="s">
        <v>52</v>
      </c>
      <c r="C42" s="9" t="s">
        <v>97</v>
      </c>
      <c r="D42" s="10">
        <v>4</v>
      </c>
      <c r="E42" s="32">
        <v>725</v>
      </c>
      <c r="F42" s="62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44">
        <f>SUM(G42:Q42)*D42</f>
        <v>0</v>
      </c>
      <c r="S42" s="41">
        <f t="shared" si="1"/>
        <v>0</v>
      </c>
    </row>
    <row r="43" spans="2:19" s="11" customFormat="1" ht="15.75" x14ac:dyDescent="0.5">
      <c r="B43" s="27"/>
      <c r="C43" s="14"/>
      <c r="D43" s="13"/>
      <c r="E43" s="35"/>
      <c r="F43" s="60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43"/>
      <c r="S43" s="40"/>
    </row>
    <row r="44" spans="2:19" ht="15.75" x14ac:dyDescent="0.5">
      <c r="B44" s="18" t="s">
        <v>64</v>
      </c>
      <c r="C44" s="9" t="s">
        <v>96</v>
      </c>
      <c r="D44" s="10">
        <v>5</v>
      </c>
      <c r="E44" s="32">
        <v>610</v>
      </c>
      <c r="F44" s="62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4">
        <f>SUM(G44:Q44)*D44</f>
        <v>0</v>
      </c>
      <c r="S44" s="41">
        <f t="shared" si="1"/>
        <v>0</v>
      </c>
    </row>
    <row r="45" spans="2:19" s="11" customFormat="1" ht="15.75" x14ac:dyDescent="0.5">
      <c r="B45" s="27"/>
      <c r="C45" s="14"/>
      <c r="D45" s="13"/>
      <c r="E45" s="35"/>
      <c r="F45" s="60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43"/>
      <c r="S45" s="40"/>
    </row>
    <row r="46" spans="2:19" ht="15.75" x14ac:dyDescent="0.5">
      <c r="B46" s="18" t="s">
        <v>53</v>
      </c>
      <c r="C46" s="9" t="s">
        <v>65</v>
      </c>
      <c r="D46" s="10">
        <v>3</v>
      </c>
      <c r="E46" s="32">
        <v>415</v>
      </c>
      <c r="F46" s="62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44">
        <f t="shared" ref="R46:R51" si="3">SUM(G46:Q46)*D46</f>
        <v>0</v>
      </c>
      <c r="S46" s="41">
        <f t="shared" si="1"/>
        <v>0</v>
      </c>
    </row>
    <row r="47" spans="2:19" s="11" customFormat="1" ht="15.75" x14ac:dyDescent="0.5">
      <c r="B47" s="27" t="s">
        <v>53</v>
      </c>
      <c r="C47" s="14" t="s">
        <v>66</v>
      </c>
      <c r="D47" s="13">
        <v>3</v>
      </c>
      <c r="E47" s="35">
        <v>415</v>
      </c>
      <c r="F47" s="60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43">
        <f t="shared" si="3"/>
        <v>0</v>
      </c>
      <c r="S47" s="40">
        <f t="shared" si="1"/>
        <v>0</v>
      </c>
    </row>
    <row r="48" spans="2:19" ht="15.75" x14ac:dyDescent="0.5">
      <c r="B48" s="18" t="s">
        <v>53</v>
      </c>
      <c r="C48" s="9" t="s">
        <v>67</v>
      </c>
      <c r="D48" s="10">
        <v>3</v>
      </c>
      <c r="E48" s="32">
        <v>415</v>
      </c>
      <c r="F48" s="62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44">
        <f t="shared" si="3"/>
        <v>0</v>
      </c>
      <c r="S48" s="41">
        <f t="shared" si="1"/>
        <v>0</v>
      </c>
    </row>
    <row r="49" spans="2:19" s="11" customFormat="1" ht="15.75" x14ac:dyDescent="0.5">
      <c r="B49" s="27" t="s">
        <v>53</v>
      </c>
      <c r="C49" s="14" t="s">
        <v>68</v>
      </c>
      <c r="D49" s="13">
        <v>3</v>
      </c>
      <c r="E49" s="35">
        <v>415</v>
      </c>
      <c r="F49" s="60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43">
        <f t="shared" si="3"/>
        <v>0</v>
      </c>
      <c r="S49" s="40">
        <f t="shared" si="1"/>
        <v>0</v>
      </c>
    </row>
    <row r="50" spans="2:19" ht="15.75" x14ac:dyDescent="0.5">
      <c r="B50" s="18" t="s">
        <v>53</v>
      </c>
      <c r="C50" s="9" t="s">
        <v>69</v>
      </c>
      <c r="D50" s="10">
        <v>3</v>
      </c>
      <c r="E50" s="32">
        <v>415</v>
      </c>
      <c r="F50" s="62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44">
        <f t="shared" si="3"/>
        <v>0</v>
      </c>
      <c r="S50" s="41">
        <f t="shared" si="1"/>
        <v>0</v>
      </c>
    </row>
    <row r="51" spans="2:19" s="11" customFormat="1" ht="15.75" x14ac:dyDescent="0.5">
      <c r="B51" s="27" t="s">
        <v>53</v>
      </c>
      <c r="C51" s="14" t="s">
        <v>70</v>
      </c>
      <c r="D51" s="13">
        <v>3</v>
      </c>
      <c r="E51" s="35">
        <v>415</v>
      </c>
      <c r="F51" s="60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43">
        <f t="shared" si="3"/>
        <v>0</v>
      </c>
      <c r="S51" s="40">
        <f t="shared" si="1"/>
        <v>0</v>
      </c>
    </row>
    <row r="52" spans="2:19" ht="15.75" x14ac:dyDescent="0.5">
      <c r="B52" s="15"/>
      <c r="E52" s="45"/>
      <c r="F52" s="29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44"/>
      <c r="S52" s="41"/>
    </row>
    <row r="53" spans="2:19" s="11" customFormat="1" ht="15.75" x14ac:dyDescent="0.5">
      <c r="B53" s="27" t="s">
        <v>53</v>
      </c>
      <c r="C53" s="14" t="s">
        <v>71</v>
      </c>
      <c r="D53" s="13">
        <v>3</v>
      </c>
      <c r="E53" s="35">
        <v>535</v>
      </c>
      <c r="F53" s="60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43">
        <f t="shared" ref="R53:R58" si="4">SUM(G53:Q53)*D53</f>
        <v>0</v>
      </c>
      <c r="S53" s="40">
        <f t="shared" si="1"/>
        <v>0</v>
      </c>
    </row>
    <row r="54" spans="2:19" ht="15.75" x14ac:dyDescent="0.5">
      <c r="B54" s="18" t="s">
        <v>53</v>
      </c>
      <c r="C54" s="9" t="s">
        <v>72</v>
      </c>
      <c r="D54" s="10">
        <v>3</v>
      </c>
      <c r="E54" s="32">
        <v>535</v>
      </c>
      <c r="F54" s="62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44">
        <f t="shared" si="4"/>
        <v>0</v>
      </c>
      <c r="S54" s="41">
        <f t="shared" si="1"/>
        <v>0</v>
      </c>
    </row>
    <row r="55" spans="2:19" s="11" customFormat="1" ht="15.75" x14ac:dyDescent="0.5">
      <c r="B55" s="27" t="s">
        <v>53</v>
      </c>
      <c r="C55" s="14" t="s">
        <v>73</v>
      </c>
      <c r="D55" s="13">
        <v>3</v>
      </c>
      <c r="E55" s="35">
        <v>535</v>
      </c>
      <c r="F55" s="60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43">
        <f t="shared" si="4"/>
        <v>0</v>
      </c>
      <c r="S55" s="40">
        <f t="shared" si="1"/>
        <v>0</v>
      </c>
    </row>
    <row r="56" spans="2:19" ht="15.75" x14ac:dyDescent="0.5">
      <c r="B56" s="18" t="s">
        <v>53</v>
      </c>
      <c r="C56" s="9" t="s">
        <v>76</v>
      </c>
      <c r="D56" s="10">
        <v>3</v>
      </c>
      <c r="E56" s="32">
        <v>535</v>
      </c>
      <c r="F56" s="62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44">
        <f t="shared" si="4"/>
        <v>0</v>
      </c>
      <c r="S56" s="41">
        <f t="shared" si="1"/>
        <v>0</v>
      </c>
    </row>
    <row r="57" spans="2:19" s="11" customFormat="1" ht="15.75" x14ac:dyDescent="0.5">
      <c r="B57" s="27" t="s">
        <v>53</v>
      </c>
      <c r="C57" s="14" t="s">
        <v>74</v>
      </c>
      <c r="D57" s="13">
        <v>3</v>
      </c>
      <c r="E57" s="35">
        <v>535</v>
      </c>
      <c r="F57" s="60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43">
        <f t="shared" si="4"/>
        <v>0</v>
      </c>
      <c r="S57" s="40">
        <f t="shared" si="1"/>
        <v>0</v>
      </c>
    </row>
    <row r="58" spans="2:19" ht="16.149999999999999" thickBot="1" x14ac:dyDescent="0.55000000000000004">
      <c r="B58" s="19" t="s">
        <v>53</v>
      </c>
      <c r="C58" s="20" t="s">
        <v>75</v>
      </c>
      <c r="D58" s="21">
        <v>3</v>
      </c>
      <c r="E58" s="46">
        <v>535</v>
      </c>
      <c r="F58" s="6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47">
        <f t="shared" si="4"/>
        <v>0</v>
      </c>
      <c r="S58" s="48">
        <f t="shared" si="1"/>
        <v>0</v>
      </c>
    </row>
  </sheetData>
  <mergeCells count="22">
    <mergeCell ref="R9:R10"/>
    <mergeCell ref="B8:F8"/>
    <mergeCell ref="F9:F10"/>
    <mergeCell ref="N9:N10"/>
    <mergeCell ref="G8:N8"/>
    <mergeCell ref="O8:Q8"/>
    <mergeCell ref="S9:S10"/>
    <mergeCell ref="R8:S8"/>
    <mergeCell ref="B9:B10"/>
    <mergeCell ref="C9:C10"/>
    <mergeCell ref="D9:D10"/>
    <mergeCell ref="E9:E10"/>
    <mergeCell ref="G9:G10"/>
    <mergeCell ref="H9:H10"/>
    <mergeCell ref="I9:I10"/>
    <mergeCell ref="J9:J10"/>
    <mergeCell ref="K9:K10"/>
    <mergeCell ref="L9:L10"/>
    <mergeCell ref="M9:M10"/>
    <mergeCell ref="O9:O10"/>
    <mergeCell ref="P9:P10"/>
    <mergeCell ref="Q9:Q10"/>
  </mergeCells>
  <conditionalFormatting sqref="A1:XFD1048576">
    <cfRule type="expression" dxfId="0" priority="1">
      <formula>AND(ROW()&gt;11,MOD(ROW(),2)=0)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Overview</vt:lpstr>
      <vt:lpstr>PU &amp; Fiberglass holds</vt:lpstr>
      <vt:lpstr>Wood volumes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Knabe</dc:creator>
  <cp:lastModifiedBy>Sebastian Knabe</cp:lastModifiedBy>
  <dcterms:created xsi:type="dcterms:W3CDTF">2023-01-29T12:55:11Z</dcterms:created>
  <dcterms:modified xsi:type="dcterms:W3CDTF">2023-05-02T09:25:59Z</dcterms:modified>
</cp:coreProperties>
</file>