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luproductiongmbh.sharepoint.com/sites/holdinggrips/01_Docs/01 Bestellungen/02 Ordersheets/"/>
    </mc:Choice>
  </mc:AlternateContent>
  <xr:revisionPtr revIDLastSave="242" documentId="8_{1DDC95DC-5798-4A5D-8E83-8F5EC5BEF048}" xr6:coauthVersionLast="47" xr6:coauthVersionMax="47" xr10:uidLastSave="{9E6C2AC4-880F-42CD-AF37-B3EDB01310D9}"/>
  <bookViews>
    <workbookView xWindow="-98" yWindow="-98" windowWidth="22695" windowHeight="14595" xr2:uid="{00000000-000D-0000-FFFF-FFFF00000000}"/>
  </bookViews>
  <sheets>
    <sheet name="Overview" sheetId="1" r:id="rId1"/>
    <sheet name="PU &amp; Fiberglass holds" sheetId="6" r:id="rId2"/>
    <sheet name="Wooden volum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2" i="6" l="1"/>
  <c r="W23" i="6"/>
  <c r="W24" i="6"/>
  <c r="W25" i="6"/>
  <c r="W27" i="6"/>
  <c r="W28" i="6"/>
  <c r="W29" i="6"/>
  <c r="W30" i="6"/>
  <c r="W31" i="6"/>
  <c r="W32" i="6"/>
  <c r="W34" i="6"/>
  <c r="W35" i="6"/>
  <c r="W36" i="6"/>
  <c r="W37" i="6"/>
  <c r="W38" i="6"/>
  <c r="W39" i="6"/>
  <c r="W40" i="6"/>
  <c r="W42" i="6"/>
  <c r="W43" i="6"/>
  <c r="W44" i="6"/>
  <c r="W45" i="6"/>
  <c r="W46" i="6"/>
  <c r="W48" i="6"/>
  <c r="W49" i="6"/>
  <c r="W50" i="6"/>
  <c r="W51" i="6"/>
  <c r="W52" i="6"/>
  <c r="W53" i="6"/>
  <c r="W55" i="6"/>
  <c r="W56" i="6"/>
  <c r="W57" i="6"/>
  <c r="W58" i="6"/>
  <c r="W59" i="6"/>
  <c r="W60" i="6"/>
  <c r="V20" i="6"/>
  <c r="V21" i="6"/>
  <c r="V22" i="6"/>
  <c r="V23" i="6"/>
  <c r="V24" i="6"/>
  <c r="V25" i="6"/>
  <c r="V27" i="6"/>
  <c r="V28" i="6"/>
  <c r="V29" i="6"/>
  <c r="V30" i="6"/>
  <c r="V31" i="6"/>
  <c r="V32" i="6"/>
  <c r="V34" i="6"/>
  <c r="V35" i="6"/>
  <c r="V36" i="6"/>
  <c r="V37" i="6"/>
  <c r="V38" i="6"/>
  <c r="V39" i="6"/>
  <c r="V40" i="6"/>
  <c r="V42" i="6"/>
  <c r="V43" i="6"/>
  <c r="V44" i="6"/>
  <c r="V45" i="6"/>
  <c r="V46" i="6"/>
  <c r="V48" i="6"/>
  <c r="V49" i="6"/>
  <c r="V50" i="6"/>
  <c r="V51" i="6"/>
  <c r="V52" i="6"/>
  <c r="V53" i="6"/>
  <c r="V55" i="6"/>
  <c r="V56" i="6"/>
  <c r="V57" i="6"/>
  <c r="V58" i="6"/>
  <c r="V59" i="6"/>
  <c r="V60" i="6"/>
  <c r="V62" i="6"/>
  <c r="W13" i="6"/>
  <c r="W14" i="6"/>
  <c r="V13" i="6"/>
  <c r="V14" i="6"/>
  <c r="V12" i="6"/>
  <c r="Q19" i="8" l="1"/>
  <c r="Q20" i="8"/>
  <c r="Q21" i="8"/>
  <c r="Q22" i="8"/>
  <c r="Q23" i="8"/>
  <c r="Q24" i="8"/>
  <c r="Q26" i="8"/>
  <c r="Q27" i="8"/>
  <c r="Q29" i="8"/>
  <c r="Q30" i="8"/>
  <c r="Q31" i="8"/>
  <c r="Q32" i="8"/>
  <c r="Q33" i="8"/>
  <c r="Q35" i="8"/>
  <c r="Q36" i="8"/>
  <c r="Q37" i="8"/>
  <c r="Q38" i="8"/>
  <c r="Q40" i="8"/>
  <c r="Q41" i="8"/>
  <c r="Q42" i="8"/>
  <c r="Q43" i="8"/>
  <c r="Q45" i="8"/>
  <c r="Q46" i="8"/>
  <c r="P20" i="8"/>
  <c r="P21" i="8"/>
  <c r="P22" i="8"/>
  <c r="P23" i="8"/>
  <c r="P24" i="8"/>
  <c r="P26" i="8"/>
  <c r="P27" i="8"/>
  <c r="P29" i="8"/>
  <c r="P30" i="8"/>
  <c r="P31" i="8"/>
  <c r="P32" i="8"/>
  <c r="P33" i="8"/>
  <c r="P35" i="8"/>
  <c r="P36" i="8"/>
  <c r="P37" i="8"/>
  <c r="P38" i="8"/>
  <c r="P40" i="8"/>
  <c r="P41" i="8"/>
  <c r="P42" i="8"/>
  <c r="P43" i="8"/>
  <c r="P45" i="8"/>
  <c r="P46" i="8"/>
  <c r="P47" i="8"/>
  <c r="P48" i="8"/>
  <c r="P11" i="8" l="1"/>
  <c r="K14" i="1" s="1"/>
  <c r="Q11" i="8"/>
  <c r="P12" i="8"/>
  <c r="Q12" i="8"/>
  <c r="P13" i="8"/>
  <c r="Q13" i="8"/>
  <c r="P14" i="8"/>
  <c r="Q14" i="8"/>
  <c r="P15" i="8"/>
  <c r="Q15" i="8"/>
  <c r="P16" i="8"/>
  <c r="Q16" i="8"/>
  <c r="P17" i="8"/>
  <c r="Q17" i="8"/>
  <c r="P18" i="8"/>
  <c r="Q18" i="8"/>
  <c r="P19" i="8"/>
  <c r="Q47" i="8"/>
  <c r="Q48" i="8"/>
  <c r="W12" i="6" l="1"/>
  <c r="W15" i="6"/>
  <c r="W16" i="6"/>
  <c r="W17" i="6"/>
  <c r="W18" i="6"/>
  <c r="W20" i="6"/>
  <c r="W21" i="6"/>
  <c r="W62" i="6"/>
  <c r="W11" i="6"/>
  <c r="V15" i="6"/>
  <c r="V16" i="6"/>
  <c r="V17" i="6"/>
  <c r="V18" i="6"/>
  <c r="V11" i="6"/>
  <c r="K12" i="1" s="1"/>
  <c r="K13" i="1" l="1"/>
  <c r="K18" i="1" l="1"/>
  <c r="K17" i="1"/>
  <c r="K20" i="1" l="1"/>
</calcChain>
</file>

<file path=xl/sharedStrings.xml><?xml version="1.0" encoding="utf-8"?>
<sst xmlns="http://schemas.openxmlformats.org/spreadsheetml/2006/main" count="328" uniqueCount="185">
  <si>
    <t>INVOICE / DELIVERY ADRESS</t>
  </si>
  <si>
    <t>company name:</t>
  </si>
  <si>
    <t>street:</t>
  </si>
  <si>
    <t>zip code, city:</t>
  </si>
  <si>
    <t>country:</t>
  </si>
  <si>
    <t>VAT:</t>
  </si>
  <si>
    <t>contact person:</t>
  </si>
  <si>
    <t>phone number:</t>
  </si>
  <si>
    <t>email:</t>
  </si>
  <si>
    <t>latest delivery:</t>
  </si>
  <si>
    <t>note:</t>
  </si>
  <si>
    <t>DIFFERENT DELIVERY ADRESS</t>
  </si>
  <si>
    <t>ORDER SUMMARY</t>
  </si>
  <si>
    <t>total amount PU holds</t>
  </si>
  <si>
    <t>delivery expenses</t>
  </si>
  <si>
    <t>calculated on request</t>
  </si>
  <si>
    <t>PU &amp; FIBERGLASS HOLDS</t>
  </si>
  <si>
    <t>SET NAME</t>
  </si>
  <si>
    <t>NO. OF
HOLDS</t>
  </si>
  <si>
    <t>PRICE</t>
  </si>
  <si>
    <t>YELLOW
RAL 1023</t>
  </si>
  <si>
    <t>STANDARD COLORS</t>
  </si>
  <si>
    <t>PRODUCT DESCRIPTION</t>
  </si>
  <si>
    <t>SERIES NAME</t>
  </si>
  <si>
    <t>CULLY</t>
  </si>
  <si>
    <t>CORROSION</t>
  </si>
  <si>
    <t>ORIGIN</t>
  </si>
  <si>
    <t>FLAKES</t>
  </si>
  <si>
    <t>COFFEE BEANS</t>
  </si>
  <si>
    <t>DOWN CLIMB</t>
  </si>
  <si>
    <t>CLOUD RIDERS</t>
  </si>
  <si>
    <t>Jugs XL</t>
  </si>
  <si>
    <t>Jugs L</t>
  </si>
  <si>
    <t>Footholds</t>
  </si>
  <si>
    <t>SUMMARY</t>
  </si>
  <si>
    <t>TOTAL
PRICE</t>
  </si>
  <si>
    <t>PU &amp; Fiberglass net sum</t>
  </si>
  <si>
    <r>
      <t xml:space="preserve">total net sum </t>
    </r>
    <r>
      <rPr>
        <sz val="9"/>
        <color rgb="FF23C587"/>
        <rFont val="Calibri"/>
        <family val="2"/>
        <scheme val="minor"/>
      </rPr>
      <t>(excl. of tax and delivery)</t>
    </r>
  </si>
  <si>
    <t>TOTAL NO. OF HOLDS</t>
  </si>
  <si>
    <t>BLADES</t>
  </si>
  <si>
    <t>NO. OF
VOLUMES</t>
  </si>
  <si>
    <t>TOTAL NO. OF VOLUMES</t>
  </si>
  <si>
    <t>BLUE
RAL 5015</t>
  </si>
  <si>
    <t>COLOR
RAL XXXX</t>
  </si>
  <si>
    <t>BLACK
RAL 9005</t>
  </si>
  <si>
    <t>RED
RAL 3020</t>
  </si>
  <si>
    <t>ORANGE
RAL 2004</t>
  </si>
  <si>
    <t>total amount fiberglass macros</t>
  </si>
  <si>
    <t>Macro 01</t>
  </si>
  <si>
    <t>Macro 02</t>
  </si>
  <si>
    <t>Macro 03</t>
  </si>
  <si>
    <t>Macro XXL 01</t>
  </si>
  <si>
    <t>Macro XXL 02</t>
  </si>
  <si>
    <t>Macro XXL 03</t>
  </si>
  <si>
    <t>WHITE
RAL 9010</t>
  </si>
  <si>
    <t>Sloper XXL</t>
  </si>
  <si>
    <t>XXL</t>
  </si>
  <si>
    <t>Macro 04</t>
  </si>
  <si>
    <t>PURPLE
RAL 4006</t>
  </si>
  <si>
    <t>MINT
RAL 6027</t>
  </si>
  <si>
    <r>
      <t xml:space="preserve">CUSTOM COLORS </t>
    </r>
    <r>
      <rPr>
        <sz val="8"/>
        <color rgb="FF23C587"/>
        <rFont val="Calibri"/>
        <family val="2"/>
        <scheme val="minor"/>
      </rPr>
      <t>(calculated on request)</t>
    </r>
  </si>
  <si>
    <t>GREEN
RAL 6018</t>
  </si>
  <si>
    <t>XL</t>
  </si>
  <si>
    <t>Wooden volumes net sum</t>
  </si>
  <si>
    <t>total amount wooden volumes</t>
  </si>
  <si>
    <t>WOODEN VOLUMES</t>
  </si>
  <si>
    <t>LINK</t>
  </si>
  <si>
    <t>TNUTS</t>
  </si>
  <si>
    <t>S</t>
  </si>
  <si>
    <t>M</t>
  </si>
  <si>
    <t>A20</t>
  </si>
  <si>
    <t>B30</t>
  </si>
  <si>
    <t>B20</t>
  </si>
  <si>
    <t>C15</t>
  </si>
  <si>
    <t>D20</t>
  </si>
  <si>
    <t>25/35 S</t>
  </si>
  <si>
    <t>25/35 M</t>
  </si>
  <si>
    <t>40/50 M</t>
  </si>
  <si>
    <t>40/50 L</t>
  </si>
  <si>
    <t>no</t>
  </si>
  <si>
    <t>yes</t>
  </si>
  <si>
    <t>S-Left</t>
  </si>
  <si>
    <t>S-Right</t>
  </si>
  <si>
    <t>60M-Left</t>
  </si>
  <si>
    <t>75M-Left</t>
  </si>
  <si>
    <t>90M-Left</t>
  </si>
  <si>
    <t>60L-Left</t>
  </si>
  <si>
    <t>75L-Left</t>
  </si>
  <si>
    <t>90L-Left</t>
  </si>
  <si>
    <t>60M-Right</t>
  </si>
  <si>
    <t>75M-Right</t>
  </si>
  <si>
    <t>90M-Right</t>
  </si>
  <si>
    <t>60L-Right</t>
  </si>
  <si>
    <t>75L-Right</t>
  </si>
  <si>
    <t>90L-Right</t>
  </si>
  <si>
    <t>25 S</t>
  </si>
  <si>
    <t>25 M</t>
  </si>
  <si>
    <t>30 S</t>
  </si>
  <si>
    <t>30 M</t>
  </si>
  <si>
    <t>RAMPS</t>
  </si>
  <si>
    <t>SHOVEL STACKS</t>
  </si>
  <si>
    <t>SLABSTARS</t>
  </si>
  <si>
    <t>TRAPEZES</t>
  </si>
  <si>
    <t>TRIANGLES</t>
  </si>
  <si>
    <t>https://www.holdinggrips.com/product-page/blades-90l-right?lang=en</t>
  </si>
  <si>
    <t>https://www.holdinggrips.com/product-page/blades-s-left?lang=en</t>
  </si>
  <si>
    <t>https://www.holdinggrips.com/product-page/blades-s-right?lang=en</t>
  </si>
  <si>
    <t>https://www.holdinggrips.com/product-page/blades-60m-left?lang=en</t>
  </si>
  <si>
    <t>https://www.holdinggrips.com/product-page/blades-75m-left?lang=en</t>
  </si>
  <si>
    <t>https://www.holdinggrips.com/product-page/blades-90m-left?lang=en</t>
  </si>
  <si>
    <t>https://www.holdinggrips.com/product-page/blades-60m-right?lang=en</t>
  </si>
  <si>
    <t>https://www.holdinggrips.com/product-page/blades-75m-right?lang=en</t>
  </si>
  <si>
    <t>https://www.holdinggrips.com/product-page/blades-90m-right?lang=en</t>
  </si>
  <si>
    <t>https://www.holdinggrips.com/product-page/blades-60l-left?lang=en</t>
  </si>
  <si>
    <t>https://www.holdinggrips.com/product-page/blades-75l-left?lang=en</t>
  </si>
  <si>
    <t>https://www.holdinggrips.com/product-page/blades-90l-left?lang=en</t>
  </si>
  <si>
    <t>https://www.holdinggrips.com/product-page/blades-60l-right?lang=en</t>
  </si>
  <si>
    <t>https://www.holdinggrips.com/product-page/blades-75l-right?lang=en</t>
  </si>
  <si>
    <t>https://www.holdinggrips.com/product-page/ramps-s?lang=en</t>
  </si>
  <si>
    <t>https://www.holdinggrips.com/product-page/ramps-m?lang=en</t>
  </si>
  <si>
    <t>https://www.holdinggrips.com/product-page/shovel-stacks-d20?lang=en</t>
  </si>
  <si>
    <t>https://www.holdinggrips.com/product-page/shovel-stacks-a20?lang=en</t>
  </si>
  <si>
    <t>https://www.holdinggrips.com/product-page/shovel-stacks-b30?lang=en</t>
  </si>
  <si>
    <t>https://www.holdinggrips.com/product-page/shovel-stacks-b20?lang=en</t>
  </si>
  <si>
    <t>https://www.holdinggrips.com/product-page/shovel-stacks-c15?lang=en</t>
  </si>
  <si>
    <t>https://www.holdinggrips.com/product-page/slabstars-30-m?lang=en</t>
  </si>
  <si>
    <t>https://www.holdinggrips.com/product-page/slabstars-25-m?lang=en</t>
  </si>
  <si>
    <t>https://www.holdinggrips.com/product-page/slabstars-30-s?lang=en</t>
  </si>
  <si>
    <t>https://www.holdinggrips.com/product-page/slabstars-25-s?lang=en</t>
  </si>
  <si>
    <t>https://www.holdinggrips.com/product-page/trapezes-25-35-s?lang=en</t>
  </si>
  <si>
    <t>https://www.holdinggrips.com/product-page/trapezes-25-35-m?lang=en</t>
  </si>
  <si>
    <t>https://www.holdinggrips.com/product-page/trapezes-40-50-m?lang=en</t>
  </si>
  <si>
    <t>https://www.holdinggrips.com/product-page/trapezes-40-50-l?lang=en</t>
  </si>
  <si>
    <t>https://www.holdinggrips.com/product-page/triangles-40?lang=en</t>
  </si>
  <si>
    <t>https://www.holdinggrips.com/product-page/triangles-60?lang=en</t>
  </si>
  <si>
    <t>https://www.holdinggrips.com/product-page/triangles-80?lang=en</t>
  </si>
  <si>
    <t>https://www.holdinggrips.com/product-page/triangles-100?lang=en</t>
  </si>
  <si>
    <t>https://www.holdinggrips.com/product-page/kaffeebohnen-makro-01?lang=en</t>
  </si>
  <si>
    <t>https://www.holdinggrips.com/product-page/kaffeebohnen-makro-02?lang=en</t>
  </si>
  <si>
    <t>https://www.holdinggrips.com/product-page/kaffeebohnen-makro-03?lang=en</t>
  </si>
  <si>
    <t>https://www.holdinggrips.com/product-page/kaffeebohnen-makro-04?lang=en</t>
  </si>
  <si>
    <t>https://www.holdinggrips.com/product-page/origin-makro-01?lang=en</t>
  </si>
  <si>
    <t>https://www.holdinggrips.com/product-page/origin-makro-02?lang=en</t>
  </si>
  <si>
    <t>https://www.holdinggrips.com/product-page/origin-makro-03?lang=en</t>
  </si>
  <si>
    <t>https://www.holdinggrips.com/product-page/origin-makro-xxl-01?lang=en</t>
  </si>
  <si>
    <t>https://www.holdinggrips.com/product-page/origin-makro-xxl-02?lang=en</t>
  </si>
  <si>
    <t>https://www.holdinggrips.com/product-page/origin-makro-xxl-03?lang=en</t>
  </si>
  <si>
    <t>https://www.holdinggrips.com/product-page/cloud-riders-jugs-xl-1?lang=en</t>
  </si>
  <si>
    <t>https://www.holdinggrips.com/product-page/cloud-riders-jugs-l-1?lang=en</t>
  </si>
  <si>
    <t>https://www.holdinggrips.com/product-page/cloud-riders-incut-sloper-l-1?lang=en</t>
  </si>
  <si>
    <t>https://www.holdinggrips.com/product-page/cloud-riders-incut-sloper-xl-1?lang=en</t>
  </si>
  <si>
    <t>https://www.holdinggrips.com/product-page/cloud-riders-incut-sloper-m-1?lang=en</t>
  </si>
  <si>
    <t>https://www.holdinggrips.com/product-page/cloud-riders-footholds-1?lang=en</t>
  </si>
  <si>
    <t>https://www.holdinggrips.com/product-page/down-climb?lang=en</t>
  </si>
  <si>
    <t>PEBBEL</t>
  </si>
  <si>
    <t>&gt;4000</t>
  </si>
  <si>
    <t>&gt;6000</t>
  </si>
  <si>
    <t>&gt;10000</t>
  </si>
  <si>
    <t>&gt;15000</t>
  </si>
  <si>
    <t>Discount</t>
  </si>
  <si>
    <t>Value €</t>
  </si>
  <si>
    <t>Bonus products</t>
  </si>
  <si>
    <t>Fries</t>
  </si>
  <si>
    <t>L</t>
  </si>
  <si>
    <t>M01</t>
  </si>
  <si>
    <t>M02</t>
  </si>
  <si>
    <t>brand new</t>
  </si>
  <si>
    <t>&gt;2000</t>
  </si>
  <si>
    <t>&gt;20000</t>
  </si>
  <si>
    <t>DISCOUNT &amp; BONUS</t>
  </si>
  <si>
    <t>GREY
RAL 7030</t>
  </si>
  <si>
    <t>PURPLE
RAL 5022</t>
  </si>
  <si>
    <t>PURPLE
RAL 4008</t>
  </si>
  <si>
    <t xml:space="preserve">LIGHT BLUE
</t>
  </si>
  <si>
    <t>BROWN
RAL 8016</t>
  </si>
  <si>
    <t>ORDERSHEET 2024</t>
  </si>
  <si>
    <t>Fiberglass</t>
  </si>
  <si>
    <t>Incut&amp;Sloper XL</t>
  </si>
  <si>
    <t>Incut&amp;Sloper L</t>
  </si>
  <si>
    <t>Incut&amp;Sloper M</t>
  </si>
  <si>
    <t>Sloper M</t>
  </si>
  <si>
    <t>Sloper L</t>
  </si>
  <si>
    <t>Sloper XL</t>
  </si>
  <si>
    <t>L 01</t>
  </si>
  <si>
    <t>L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</si>
</sst>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3C587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23C587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23C587"/>
      <name val="Calibri"/>
      <family val="2"/>
      <scheme val="minor"/>
    </font>
    <font>
      <sz val="12"/>
      <color rgb="FF23C587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23C587"/>
      <name val="Calibri"/>
      <family val="2"/>
      <scheme val="minor"/>
    </font>
    <font>
      <sz val="8"/>
      <color rgb="FF23C58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rgb="FF23C587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2B800"/>
        <bgColor indexed="64"/>
      </patternFill>
    </fill>
    <fill>
      <patternFill patternType="solid">
        <fgColor rgb="FF923E8E"/>
        <bgColor indexed="64"/>
      </patternFill>
    </fill>
    <fill>
      <patternFill patternType="solid">
        <fgColor rgb="FF70CEC3"/>
        <bgColor indexed="64"/>
      </patternFill>
    </fill>
    <fill>
      <patternFill patternType="solid">
        <fgColor rgb="FF56A018"/>
        <bgColor indexed="64"/>
      </patternFill>
    </fill>
    <fill>
      <patternFill patternType="solid">
        <fgColor rgb="FFF7E325"/>
        <bgColor indexed="64"/>
      </patternFill>
    </fill>
    <fill>
      <patternFill patternType="solid">
        <fgColor rgb="FF6024A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B3B27"/>
        <bgColor indexed="64"/>
      </patternFill>
    </fill>
    <fill>
      <patternFill patternType="solid">
        <fgColor rgb="FF58319F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dotted">
        <color theme="0"/>
      </right>
      <top style="medium">
        <color theme="0"/>
      </top>
      <bottom/>
      <diagonal/>
    </border>
    <border>
      <left/>
      <right style="dotted">
        <color theme="0"/>
      </right>
      <top/>
      <bottom style="medium">
        <color theme="0"/>
      </bottom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dotted">
        <color theme="0"/>
      </top>
      <bottom/>
      <diagonal/>
    </border>
    <border>
      <left style="dotted">
        <color theme="0"/>
      </left>
      <right style="dotted">
        <color theme="0"/>
      </right>
      <top/>
      <bottom style="dotted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dotted">
        <color theme="0"/>
      </left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/>
      <diagonal/>
    </border>
    <border>
      <left/>
      <right style="dotted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tted">
        <color theme="0"/>
      </right>
      <top style="dotted">
        <color theme="0"/>
      </top>
      <bottom/>
      <diagonal/>
    </border>
    <border>
      <left style="thin">
        <color theme="0"/>
      </left>
      <right style="dotted">
        <color theme="0"/>
      </right>
      <top/>
      <bottom style="medium">
        <color theme="0"/>
      </bottom>
      <diagonal/>
    </border>
    <border>
      <left style="hair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thin">
        <color theme="0"/>
      </right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8" fillId="2" borderId="0" xfId="0" applyFont="1" applyFill="1"/>
    <xf numFmtId="0" fontId="0" fillId="8" borderId="0" xfId="0" applyFill="1"/>
    <xf numFmtId="44" fontId="3" fillId="2" borderId="7" xfId="1" applyFont="1" applyFill="1" applyBorder="1"/>
    <xf numFmtId="0" fontId="11" fillId="2" borderId="1" xfId="0" applyFont="1" applyFill="1" applyBorder="1" applyAlignment="1">
      <alignment horizontal="right"/>
    </xf>
    <xf numFmtId="164" fontId="4" fillId="2" borderId="0" xfId="0" applyNumberFormat="1" applyFont="1" applyFill="1"/>
    <xf numFmtId="44" fontId="6" fillId="2" borderId="0" xfId="1" applyFont="1" applyFill="1"/>
    <xf numFmtId="0" fontId="6" fillId="2" borderId="0" xfId="0" applyFont="1" applyFill="1"/>
    <xf numFmtId="44" fontId="6" fillId="2" borderId="0" xfId="0" applyNumberFormat="1" applyFont="1" applyFill="1"/>
    <xf numFmtId="44" fontId="3" fillId="2" borderId="26" xfId="1" applyFont="1" applyFill="1" applyBorder="1"/>
    <xf numFmtId="0" fontId="3" fillId="8" borderId="16" xfId="0" applyFont="1" applyFill="1" applyBorder="1" applyAlignment="1">
      <alignment horizontal="center"/>
    </xf>
    <xf numFmtId="164" fontId="3" fillId="8" borderId="46" xfId="0" applyNumberFormat="1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164" fontId="3" fillId="8" borderId="48" xfId="0" applyNumberFormat="1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164" fontId="3" fillId="8" borderId="49" xfId="0" applyNumberFormat="1" applyFont="1" applyFill="1" applyBorder="1" applyAlignment="1">
      <alignment horizontal="center"/>
    </xf>
    <xf numFmtId="0" fontId="16" fillId="2" borderId="0" xfId="0" applyFont="1" applyFill="1"/>
    <xf numFmtId="164" fontId="3" fillId="2" borderId="1" xfId="0" applyNumberFormat="1" applyFont="1" applyFill="1" applyBorder="1"/>
    <xf numFmtId="0" fontId="10" fillId="8" borderId="35" xfId="0" applyFont="1" applyFill="1" applyBorder="1" applyProtection="1">
      <protection locked="0"/>
    </xf>
    <xf numFmtId="0" fontId="10" fillId="8" borderId="45" xfId="0" applyFont="1" applyFill="1" applyBorder="1" applyProtection="1">
      <protection locked="0"/>
    </xf>
    <xf numFmtId="0" fontId="10" fillId="8" borderId="25" xfId="0" applyFont="1" applyFill="1" applyBorder="1" applyProtection="1">
      <protection locked="0"/>
    </xf>
    <xf numFmtId="0" fontId="10" fillId="8" borderId="37" xfId="0" applyFont="1" applyFill="1" applyBorder="1" applyProtection="1">
      <protection locked="0"/>
    </xf>
    <xf numFmtId="0" fontId="10" fillId="8" borderId="42" xfId="0" applyFont="1" applyFill="1" applyBorder="1" applyProtection="1">
      <protection locked="0"/>
    </xf>
    <xf numFmtId="0" fontId="3" fillId="8" borderId="42" xfId="0" applyFont="1" applyFill="1" applyBorder="1" applyAlignment="1" applyProtection="1">
      <alignment horizontal="right" vertical="center"/>
      <protection locked="0"/>
    </xf>
    <xf numFmtId="0" fontId="10" fillId="8" borderId="36" xfId="0" applyFont="1" applyFill="1" applyBorder="1" applyProtection="1">
      <protection locked="0"/>
    </xf>
    <xf numFmtId="0" fontId="10" fillId="8" borderId="38" xfId="0" applyFont="1" applyFill="1" applyBorder="1" applyProtection="1">
      <protection locked="0"/>
    </xf>
    <xf numFmtId="0" fontId="3" fillId="8" borderId="27" xfId="0" applyFont="1" applyFill="1" applyBorder="1" applyAlignment="1">
      <alignment horizontal="left" vertical="center"/>
    </xf>
    <xf numFmtId="0" fontId="3" fillId="8" borderId="33" xfId="0" applyFont="1" applyFill="1" applyBorder="1" applyAlignment="1">
      <alignment horizontal="left" vertical="center"/>
    </xf>
    <xf numFmtId="0" fontId="16" fillId="8" borderId="33" xfId="0" applyFont="1" applyFill="1" applyBorder="1" applyAlignment="1">
      <alignment horizontal="left" vertical="center"/>
    </xf>
    <xf numFmtId="0" fontId="3" fillId="8" borderId="33" xfId="0" applyFont="1" applyFill="1" applyBorder="1" applyAlignment="1">
      <alignment horizontal="right" vertical="center"/>
    </xf>
    <xf numFmtId="44" fontId="3" fillId="8" borderId="43" xfId="1" applyFont="1" applyFill="1" applyBorder="1" applyAlignment="1" applyProtection="1">
      <alignment vertical="center"/>
    </xf>
    <xf numFmtId="0" fontId="3" fillId="8" borderId="29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16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right" vertical="center"/>
    </xf>
    <xf numFmtId="44" fontId="3" fillId="8" borderId="42" xfId="1" applyFont="1" applyFill="1" applyBorder="1" applyAlignment="1" applyProtection="1">
      <alignment vertical="center"/>
    </xf>
    <xf numFmtId="0" fontId="16" fillId="8" borderId="0" xfId="2" applyFont="1" applyFill="1" applyAlignment="1" applyProtection="1">
      <alignment horizontal="left" vertical="center"/>
    </xf>
    <xf numFmtId="0" fontId="3" fillId="8" borderId="0" xfId="0" applyFont="1" applyFill="1" applyAlignment="1">
      <alignment horizontal="left"/>
    </xf>
    <xf numFmtId="0" fontId="16" fillId="8" borderId="0" xfId="0" applyFont="1" applyFill="1" applyAlignment="1">
      <alignment horizontal="left"/>
    </xf>
    <xf numFmtId="0" fontId="0" fillId="8" borderId="29" xfId="0" applyFill="1" applyBorder="1"/>
    <xf numFmtId="0" fontId="16" fillId="8" borderId="0" xfId="0" applyFont="1" applyFill="1"/>
    <xf numFmtId="0" fontId="0" fillId="8" borderId="42" xfId="0" applyFill="1" applyBorder="1"/>
    <xf numFmtId="0" fontId="19" fillId="8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8" borderId="29" xfId="0" applyFont="1" applyFill="1" applyBorder="1" applyAlignment="1">
      <alignment horizontal="left"/>
    </xf>
    <xf numFmtId="0" fontId="3" fillId="8" borderId="0" xfId="0" applyFont="1" applyFill="1"/>
    <xf numFmtId="164" fontId="3" fillId="8" borderId="42" xfId="0" applyNumberFormat="1" applyFont="1" applyFill="1" applyBorder="1"/>
    <xf numFmtId="0" fontId="3" fillId="8" borderId="0" xfId="0" applyFont="1" applyFill="1" applyAlignment="1">
      <alignment horizontal="right"/>
    </xf>
    <xf numFmtId="44" fontId="3" fillId="8" borderId="42" xfId="1" applyFont="1" applyFill="1" applyBorder="1" applyProtection="1"/>
    <xf numFmtId="0" fontId="3" fillId="8" borderId="31" xfId="0" applyFont="1" applyFill="1" applyBorder="1" applyAlignment="1">
      <alignment horizontal="left" vertical="center"/>
    </xf>
    <xf numFmtId="0" fontId="3" fillId="8" borderId="34" xfId="0" applyFont="1" applyFill="1" applyBorder="1" applyAlignment="1">
      <alignment horizontal="left" vertical="center"/>
    </xf>
    <xf numFmtId="0" fontId="16" fillId="8" borderId="34" xfId="0" applyFont="1" applyFill="1" applyBorder="1" applyAlignment="1">
      <alignment horizontal="left" vertical="center"/>
    </xf>
    <xf numFmtId="0" fontId="3" fillId="8" borderId="34" xfId="0" applyFont="1" applyFill="1" applyBorder="1" applyAlignment="1">
      <alignment horizontal="right" vertical="center"/>
    </xf>
    <xf numFmtId="44" fontId="3" fillId="8" borderId="44" xfId="1" applyFont="1" applyFill="1" applyBorder="1" applyAlignment="1" applyProtection="1">
      <alignment vertical="center"/>
    </xf>
    <xf numFmtId="0" fontId="18" fillId="2" borderId="61" xfId="0" applyFont="1" applyFill="1" applyBorder="1"/>
    <xf numFmtId="0" fontId="18" fillId="2" borderId="62" xfId="0" applyFont="1" applyFill="1" applyBorder="1"/>
    <xf numFmtId="0" fontId="18" fillId="2" borderId="20" xfId="0" applyFont="1" applyFill="1" applyBorder="1"/>
    <xf numFmtId="44" fontId="3" fillId="2" borderId="63" xfId="1" applyFont="1" applyFill="1" applyBorder="1" applyProtection="1"/>
    <xf numFmtId="9" fontId="3" fillId="2" borderId="0" xfId="0" applyNumberFormat="1" applyFont="1" applyFill="1"/>
    <xf numFmtId="9" fontId="3" fillId="2" borderId="42" xfId="3" applyFont="1" applyFill="1" applyBorder="1" applyProtection="1"/>
    <xf numFmtId="44" fontId="3" fillId="2" borderId="64" xfId="1" applyFont="1" applyFill="1" applyBorder="1" applyProtection="1"/>
    <xf numFmtId="9" fontId="3" fillId="2" borderId="65" xfId="0" applyNumberFormat="1" applyFont="1" applyFill="1" applyBorder="1"/>
    <xf numFmtId="9" fontId="3" fillId="2" borderId="23" xfId="3" applyFont="1" applyFill="1" applyBorder="1" applyProtection="1"/>
    <xf numFmtId="0" fontId="4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0" fontId="3" fillId="2" borderId="26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15" fillId="2" borderId="11" xfId="2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8" xfId="0" quotePrefix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44" fontId="6" fillId="2" borderId="41" xfId="1" applyFont="1" applyFill="1" applyBorder="1" applyAlignment="1">
      <alignment horizontal="left" vertical="center"/>
    </xf>
    <xf numFmtId="44" fontId="6" fillId="2" borderId="24" xfId="1" applyFont="1" applyFill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8" fillId="2" borderId="66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21" fillId="8" borderId="30" xfId="0" applyFont="1" applyFill="1" applyBorder="1" applyAlignment="1">
      <alignment horizontal="right" vertical="center" textRotation="90"/>
    </xf>
    <xf numFmtId="0" fontId="3" fillId="8" borderId="27" xfId="0" applyFont="1" applyFill="1" applyBorder="1"/>
    <xf numFmtId="0" fontId="3" fillId="8" borderId="33" xfId="0" applyFont="1" applyFill="1" applyBorder="1"/>
    <xf numFmtId="0" fontId="17" fillId="8" borderId="33" xfId="0" applyFont="1" applyFill="1" applyBorder="1"/>
    <xf numFmtId="164" fontId="3" fillId="8" borderId="33" xfId="1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/>
    </xf>
    <xf numFmtId="0" fontId="3" fillId="8" borderId="16" xfId="0" applyFont="1" applyFill="1" applyBorder="1" applyProtection="1">
      <protection locked="0"/>
    </xf>
    <xf numFmtId="0" fontId="3" fillId="8" borderId="60" xfId="0" applyFont="1" applyFill="1" applyBorder="1" applyProtection="1">
      <protection locked="0"/>
    </xf>
    <xf numFmtId="0" fontId="3" fillId="8" borderId="60" xfId="0" applyFont="1" applyFill="1" applyBorder="1"/>
    <xf numFmtId="44" fontId="3" fillId="8" borderId="28" xfId="1" applyFont="1" applyFill="1" applyBorder="1"/>
    <xf numFmtId="0" fontId="3" fillId="8" borderId="29" xfId="0" applyFont="1" applyFill="1" applyBorder="1"/>
    <xf numFmtId="0" fontId="17" fillId="8" borderId="0" xfId="0" applyFont="1" applyFill="1"/>
    <xf numFmtId="164" fontId="3" fillId="8" borderId="0" xfId="1" applyNumberFormat="1" applyFont="1" applyFill="1" applyAlignment="1">
      <alignment horizontal="center" vertical="center"/>
    </xf>
    <xf numFmtId="0" fontId="3" fillId="8" borderId="42" xfId="0" applyFont="1" applyFill="1" applyBorder="1" applyAlignment="1">
      <alignment horizontal="center"/>
    </xf>
    <xf numFmtId="0" fontId="3" fillId="8" borderId="16" xfId="0" applyFont="1" applyFill="1" applyBorder="1"/>
    <xf numFmtId="44" fontId="3" fillId="8" borderId="30" xfId="1" applyFont="1" applyFill="1" applyBorder="1"/>
    <xf numFmtId="0" fontId="17" fillId="8" borderId="0" xfId="2" applyFont="1" applyFill="1"/>
    <xf numFmtId="0" fontId="3" fillId="8" borderId="31" xfId="0" applyFont="1" applyFill="1" applyBorder="1"/>
    <xf numFmtId="0" fontId="3" fillId="8" borderId="34" xfId="0" applyFont="1" applyFill="1" applyBorder="1" applyAlignment="1">
      <alignment horizontal="left"/>
    </xf>
    <xf numFmtId="0" fontId="17" fillId="8" borderId="34" xfId="2" applyFont="1" applyFill="1" applyBorder="1"/>
    <xf numFmtId="0" fontId="3" fillId="8" borderId="34" xfId="0" applyFont="1" applyFill="1" applyBorder="1"/>
    <xf numFmtId="164" fontId="3" fillId="8" borderId="34" xfId="1" applyNumberFormat="1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/>
    </xf>
    <xf numFmtId="0" fontId="3" fillId="8" borderId="39" xfId="0" applyFont="1" applyFill="1" applyBorder="1" applyProtection="1">
      <protection locked="0"/>
    </xf>
    <xf numFmtId="0" fontId="3" fillId="8" borderId="39" xfId="0" applyFont="1" applyFill="1" applyBorder="1"/>
    <xf numFmtId="44" fontId="3" fillId="8" borderId="32" xfId="1" applyFont="1" applyFill="1" applyBorder="1"/>
    <xf numFmtId="0" fontId="7" fillId="13" borderId="7" xfId="0" applyFont="1" applyFill="1" applyBorder="1" applyAlignment="1" applyProtection="1">
      <alignment horizontal="center" vertical="center" wrapText="1"/>
      <protection locked="0"/>
    </xf>
    <xf numFmtId="0" fontId="7" fillId="13" borderId="3" xfId="0" applyFont="1" applyFill="1" applyBorder="1" applyAlignment="1" applyProtection="1">
      <alignment horizontal="center" vertical="center" wrapText="1"/>
      <protection locked="0"/>
    </xf>
    <xf numFmtId="0" fontId="7" fillId="13" borderId="3" xfId="0" applyFont="1" applyFill="1" applyBorder="1" applyAlignment="1" applyProtection="1">
      <alignment vertical="center" wrapText="1"/>
      <protection locked="0"/>
    </xf>
    <xf numFmtId="0" fontId="7" fillId="9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4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15" borderId="1" xfId="0" applyFont="1" applyFill="1" applyBorder="1" applyAlignment="1" applyProtection="1">
      <alignment vertical="center" wrapText="1"/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3" fillId="16" borderId="1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0" fontId="7" fillId="9" borderId="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 applyProtection="1">
      <alignment horizontal="center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 wrapText="1"/>
      <protection locked="0"/>
    </xf>
    <xf numFmtId="0" fontId="3" fillId="14" borderId="7" xfId="0" applyFont="1" applyFill="1" applyBorder="1" applyAlignment="1" applyProtection="1">
      <alignment horizontal="center" vertical="center" wrapText="1"/>
      <protection locked="0"/>
    </xf>
    <xf numFmtId="0" fontId="3" fillId="14" borderId="3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 wrapText="1"/>
      <protection locked="0"/>
    </xf>
    <xf numFmtId="0" fontId="3" fillId="15" borderId="3" xfId="0" applyFont="1" applyFill="1" applyBorder="1" applyAlignment="1" applyProtection="1">
      <alignment horizontal="center" vertical="center" wrapText="1"/>
      <protection locked="0"/>
    </xf>
    <xf numFmtId="0" fontId="3" fillId="11" borderId="7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2" borderId="7" xfId="0" applyFont="1" applyFill="1" applyBorder="1" applyAlignment="1" applyProtection="1">
      <alignment horizontal="center" vertical="center" wrapText="1"/>
      <protection locked="0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16" borderId="7" xfId="0" applyFont="1" applyFill="1" applyBorder="1" applyAlignment="1" applyProtection="1">
      <alignment horizontal="center" vertical="center" wrapText="1"/>
      <protection locked="0"/>
    </xf>
    <xf numFmtId="0" fontId="3" fillId="16" borderId="3" xfId="0" applyFon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17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3" borderId="39" xfId="0" applyFont="1" applyFill="1" applyBorder="1" applyAlignment="1" applyProtection="1">
      <alignment vertical="center"/>
      <protection locked="0"/>
    </xf>
    <xf numFmtId="0" fontId="7" fillId="13" borderId="1" xfId="0" applyFont="1" applyFill="1" applyBorder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20" fillId="17" borderId="7" xfId="0" applyFont="1" applyFill="1" applyBorder="1" applyAlignment="1" applyProtection="1">
      <alignment horizontal="center" vertical="center" wrapText="1"/>
      <protection locked="0"/>
    </xf>
    <xf numFmtId="0" fontId="20" fillId="17" borderId="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</cellXfs>
  <cellStyles count="4">
    <cellStyle name="Link" xfId="2" builtinId="8"/>
    <cellStyle name="Prozent" xfId="3" builtinId="5"/>
    <cellStyle name="Standard" xfId="0" builtinId="0"/>
    <cellStyle name="Währung" xfId="1" builtinId="4"/>
  </cellStyles>
  <dxfs count="3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6024A8"/>
      <color rgb="FF5126A6"/>
      <color rgb="FF4426A6"/>
      <color rgb="FF23C587"/>
      <color rgb="FFF7E325"/>
      <color rgb="FF622FBA"/>
      <color rgb="FF56A018"/>
      <color rgb="FF70CEC3"/>
      <color rgb="FF923E8E"/>
      <color rgb="FF62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385761</xdr:colOff>
      <xdr:row>0</xdr:row>
      <xdr:rowOff>0</xdr:rowOff>
    </xdr:from>
    <xdr:to>
      <xdr:col>4</xdr:col>
      <xdr:colOff>633963</xdr:colOff>
      <xdr:row>5</xdr:row>
      <xdr:rowOff>166584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8D1AD1-A8DF-E005-26D1-9B5BB31AE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1" y="0"/>
          <a:ext cx="3050710" cy="1077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433383</xdr:colOff>
      <xdr:row>0</xdr:row>
      <xdr:rowOff>0</xdr:rowOff>
    </xdr:from>
    <xdr:to>
      <xdr:col>3</xdr:col>
      <xdr:colOff>551633</xdr:colOff>
      <xdr:row>5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0B4D70-607D-45EE-9A53-8436BCF9E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3" y="95249"/>
          <a:ext cx="304311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433383</xdr:colOff>
      <xdr:row>0</xdr:row>
      <xdr:rowOff>0</xdr:rowOff>
    </xdr:from>
    <xdr:to>
      <xdr:col>3</xdr:col>
      <xdr:colOff>391278</xdr:colOff>
      <xdr:row>5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2FE388-C403-4C37-B86E-A26E21F36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3" y="0"/>
          <a:ext cx="3043117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ldinggrips.com/product-page/cloud-riders-incut-sloper-xl-1?lang=en" TargetMode="External"/><Relationship Id="rId3" Type="http://schemas.openxmlformats.org/officeDocument/2006/relationships/hyperlink" Target="https://www.holdinggrips.com/product-page/kaffeebohnen-makro-04?lang=en" TargetMode="External"/><Relationship Id="rId7" Type="http://schemas.openxmlformats.org/officeDocument/2006/relationships/hyperlink" Target="https://www.holdinggrips.com/product-page/origin-makro-xxl-03?lang=en" TargetMode="External"/><Relationship Id="rId2" Type="http://schemas.openxmlformats.org/officeDocument/2006/relationships/hyperlink" Target="https://www.holdinggrips.com/product-page/kaffeebohnen-makro-03?lang=en" TargetMode="External"/><Relationship Id="rId1" Type="http://schemas.openxmlformats.org/officeDocument/2006/relationships/hyperlink" Target="https://www.holdinggrips.com/product-page/kaffeebohnen-makro-02?lang=en" TargetMode="External"/><Relationship Id="rId6" Type="http://schemas.openxmlformats.org/officeDocument/2006/relationships/hyperlink" Target="https://www.holdinggrips.com/product-page/origin-makro-xxl-02?lang=en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holdinggrips.com/product-page/origin-makro-03?lang=en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holdinggrips.com/product-page/origin-makro-02?lang=en" TargetMode="External"/><Relationship Id="rId9" Type="http://schemas.openxmlformats.org/officeDocument/2006/relationships/hyperlink" Target="https://www.holdinggrips.com/product-page/cloud-riders-incut-sloper-m-1?lang=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ldinggrips.com/product-page/slabstars-30-s?lang=en" TargetMode="External"/><Relationship Id="rId13" Type="http://schemas.openxmlformats.org/officeDocument/2006/relationships/hyperlink" Target="https://www.holdinggrips.com/product-page/triangles-60?lang=en" TargetMode="External"/><Relationship Id="rId3" Type="http://schemas.openxmlformats.org/officeDocument/2006/relationships/hyperlink" Target="https://www.holdinggrips.com/product-page/blades-60l-right?lang=en" TargetMode="External"/><Relationship Id="rId7" Type="http://schemas.openxmlformats.org/officeDocument/2006/relationships/hyperlink" Target="https://www.holdinggrips.com/product-page/shovel-stacks-c15?lang=en" TargetMode="External"/><Relationship Id="rId12" Type="http://schemas.openxmlformats.org/officeDocument/2006/relationships/hyperlink" Target="https://www.holdinggrips.com/product-page/trapezes-40-50-l?lang=en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www.holdinggrips.com/product-page/blades-90l-left?lang=en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www.holdinggrips.com/product-page/blades-75l-left?lang=en" TargetMode="External"/><Relationship Id="rId6" Type="http://schemas.openxmlformats.org/officeDocument/2006/relationships/hyperlink" Target="https://www.holdinggrips.com/product-page/shovel-stacks-b20?lang=en" TargetMode="External"/><Relationship Id="rId11" Type="http://schemas.openxmlformats.org/officeDocument/2006/relationships/hyperlink" Target="https://www.holdinggrips.com/product-page/trapezes-40-50-m?lang=en" TargetMode="External"/><Relationship Id="rId5" Type="http://schemas.openxmlformats.org/officeDocument/2006/relationships/hyperlink" Target="https://www.holdinggrips.com/product-page/shovel-stacks-b30?lang=en" TargetMode="External"/><Relationship Id="rId15" Type="http://schemas.openxmlformats.org/officeDocument/2006/relationships/hyperlink" Target="https://www.holdinggrips.com/product-page/triangles-100?lang=en" TargetMode="External"/><Relationship Id="rId10" Type="http://schemas.openxmlformats.org/officeDocument/2006/relationships/hyperlink" Target="https://www.holdinggrips.com/product-page/trapezes-25-35-m?lang=en" TargetMode="External"/><Relationship Id="rId4" Type="http://schemas.openxmlformats.org/officeDocument/2006/relationships/hyperlink" Target="https://www.holdinggrips.com/product-page/blades-75l-right?lang=en" TargetMode="External"/><Relationship Id="rId9" Type="http://schemas.openxmlformats.org/officeDocument/2006/relationships/hyperlink" Target="https://www.holdinggrips.com/product-page/slabstars-25-s?lang=en" TargetMode="External"/><Relationship Id="rId14" Type="http://schemas.openxmlformats.org/officeDocument/2006/relationships/hyperlink" Target="https://www.holdinggrips.com/product-page/triangles-80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2FBA"/>
  </sheetPr>
  <dimension ref="B6:L44"/>
  <sheetViews>
    <sheetView tabSelected="1" zoomScaleNormal="170" workbookViewId="0">
      <selection activeCell="M24" sqref="M24"/>
    </sheetView>
  </sheetViews>
  <sheetFormatPr baseColWidth="10" defaultRowHeight="14.25" x14ac:dyDescent="0.45"/>
  <cols>
    <col min="1" max="1" width="10.6640625" style="1"/>
    <col min="2" max="2" width="11.33203125" style="1" customWidth="1"/>
    <col min="3" max="3" width="6.6640625" style="1" customWidth="1"/>
    <col min="4" max="5" width="10.6640625" style="1"/>
    <col min="6" max="6" width="16.59765625" style="1" customWidth="1"/>
    <col min="7" max="8" width="10.6640625" style="1"/>
    <col min="9" max="9" width="13.6640625" style="1" customWidth="1"/>
    <col min="10" max="10" width="10.6640625" style="1"/>
    <col min="11" max="11" width="19.265625" style="1" customWidth="1"/>
    <col min="12" max="16384" width="10.6640625" style="1"/>
  </cols>
  <sheetData>
    <row r="6" spans="2:11" ht="21" x14ac:dyDescent="0.65">
      <c r="B6" s="4" t="s">
        <v>175</v>
      </c>
      <c r="C6" s="4"/>
      <c r="D6" s="3"/>
      <c r="E6" s="3"/>
    </row>
    <row r="10" spans="2:11" ht="15.75" x14ac:dyDescent="0.5">
      <c r="B10" s="7" t="s">
        <v>0</v>
      </c>
      <c r="C10" s="7"/>
      <c r="H10" s="7" t="s">
        <v>12</v>
      </c>
    </row>
    <row r="12" spans="2:11" x14ac:dyDescent="0.45">
      <c r="B12" s="72" t="s">
        <v>1</v>
      </c>
      <c r="C12" s="93"/>
      <c r="D12" s="83"/>
      <c r="E12" s="84"/>
      <c r="F12" s="85"/>
      <c r="H12" s="70" t="s">
        <v>13</v>
      </c>
      <c r="I12" s="70"/>
      <c r="J12" s="70"/>
      <c r="K12" s="6">
        <f>SUM('PU &amp; Fiberglass holds'!V11:V14)+SUM('PU &amp; Fiberglass holds'!V27:V62)</f>
        <v>0</v>
      </c>
    </row>
    <row r="13" spans="2:11" x14ac:dyDescent="0.45">
      <c r="B13" s="72" t="s">
        <v>2</v>
      </c>
      <c r="C13" s="73"/>
      <c r="D13" s="88"/>
      <c r="E13" s="78"/>
      <c r="F13" s="79"/>
      <c r="H13" s="70" t="s">
        <v>47</v>
      </c>
      <c r="I13" s="70"/>
      <c r="J13" s="70"/>
      <c r="K13" s="6">
        <f>SUM('PU &amp; Fiberglass holds'!V15:V25)</f>
        <v>0</v>
      </c>
    </row>
    <row r="14" spans="2:11" x14ac:dyDescent="0.45">
      <c r="B14" s="72" t="s">
        <v>3</v>
      </c>
      <c r="C14" s="73"/>
      <c r="D14" s="89"/>
      <c r="E14" s="90"/>
      <c r="F14" s="91"/>
      <c r="H14" s="70" t="s">
        <v>64</v>
      </c>
      <c r="I14" s="70"/>
      <c r="J14" s="70"/>
      <c r="K14" s="6">
        <f>SUM('Wooden volumes'!P11:P48)</f>
        <v>0</v>
      </c>
    </row>
    <row r="15" spans="2:11" x14ac:dyDescent="0.45">
      <c r="B15" s="72" t="s">
        <v>4</v>
      </c>
      <c r="C15" s="73"/>
      <c r="D15" s="88"/>
      <c r="E15" s="78"/>
      <c r="F15" s="79"/>
      <c r="J15" s="2"/>
      <c r="K15" s="5"/>
    </row>
    <row r="16" spans="2:11" x14ac:dyDescent="0.45">
      <c r="B16" s="72" t="s">
        <v>5</v>
      </c>
      <c r="C16" s="73"/>
      <c r="D16" s="89"/>
      <c r="E16" s="90"/>
      <c r="F16" s="91"/>
      <c r="H16" s="70" t="s">
        <v>14</v>
      </c>
      <c r="I16" s="70"/>
      <c r="J16" s="70"/>
      <c r="K16" s="10" t="s">
        <v>15</v>
      </c>
    </row>
    <row r="17" spans="2:12" x14ac:dyDescent="0.45">
      <c r="B17" s="72" t="s">
        <v>6</v>
      </c>
      <c r="C17" s="73"/>
      <c r="D17" s="83"/>
      <c r="E17" s="84"/>
      <c r="F17" s="85"/>
      <c r="H17" s="92" t="s">
        <v>36</v>
      </c>
      <c r="I17" s="92"/>
      <c r="J17" s="92"/>
      <c r="K17" s="9">
        <f>SUM('PU &amp; Fiberglass holds'!W11:'PU &amp; Fiberglass holds'!W62)</f>
        <v>0</v>
      </c>
    </row>
    <row r="18" spans="2:12" x14ac:dyDescent="0.45">
      <c r="B18" s="72" t="s">
        <v>8</v>
      </c>
      <c r="C18" s="73"/>
      <c r="D18" s="77"/>
      <c r="E18" s="78"/>
      <c r="F18" s="79"/>
      <c r="H18" s="74" t="s">
        <v>63</v>
      </c>
      <c r="I18" s="74"/>
      <c r="J18" s="74"/>
      <c r="K18" s="15">
        <f>SUM('Wooden volumes'!Q11:'Wooden volumes'!Q57)</f>
        <v>0</v>
      </c>
    </row>
    <row r="19" spans="2:12" x14ac:dyDescent="0.45">
      <c r="B19" s="72" t="s">
        <v>7</v>
      </c>
      <c r="C19" s="73"/>
      <c r="D19" s="80"/>
      <c r="E19" s="81"/>
      <c r="F19" s="82"/>
      <c r="H19" s="70"/>
      <c r="I19" s="70"/>
      <c r="J19" s="70"/>
      <c r="K19" s="23"/>
    </row>
    <row r="20" spans="2:12" x14ac:dyDescent="0.45">
      <c r="B20" s="72" t="s">
        <v>9</v>
      </c>
      <c r="C20" s="73"/>
      <c r="D20" s="83"/>
      <c r="E20" s="84"/>
      <c r="F20" s="85"/>
      <c r="H20" s="75" t="s">
        <v>37</v>
      </c>
      <c r="I20" s="75"/>
      <c r="J20" s="75"/>
      <c r="K20" s="86">
        <f>K17+K18-K19</f>
        <v>0</v>
      </c>
    </row>
    <row r="21" spans="2:12" ht="15.75" x14ac:dyDescent="0.5">
      <c r="B21" s="72" t="s">
        <v>10</v>
      </c>
      <c r="C21" s="73"/>
      <c r="D21" s="88"/>
      <c r="E21" s="78"/>
      <c r="F21" s="79"/>
      <c r="H21" s="76"/>
      <c r="I21" s="76"/>
      <c r="J21" s="76"/>
      <c r="K21" s="87"/>
      <c r="L21" s="7"/>
    </row>
    <row r="22" spans="2:12" x14ac:dyDescent="0.45">
      <c r="D22" s="5"/>
      <c r="E22" s="5"/>
      <c r="F22" s="5"/>
      <c r="H22" s="71"/>
      <c r="I22" s="71"/>
      <c r="J22" s="71"/>
      <c r="K22" s="12"/>
    </row>
    <row r="23" spans="2:12" x14ac:dyDescent="0.45">
      <c r="D23" s="5"/>
      <c r="E23" s="5"/>
      <c r="F23" s="5"/>
      <c r="H23" s="13"/>
      <c r="K23" s="14"/>
    </row>
    <row r="24" spans="2:12" ht="15.75" x14ac:dyDescent="0.5">
      <c r="B24" s="7" t="s">
        <v>11</v>
      </c>
      <c r="C24" s="7"/>
      <c r="D24" s="5"/>
      <c r="E24" s="5"/>
      <c r="F24" s="5"/>
      <c r="H24" s="7" t="s">
        <v>169</v>
      </c>
      <c r="K24" s="14"/>
    </row>
    <row r="25" spans="2:12" ht="15.75" x14ac:dyDescent="0.5">
      <c r="D25" s="5"/>
      <c r="E25" s="5"/>
      <c r="F25" s="5"/>
      <c r="H25" s="7"/>
    </row>
    <row r="26" spans="2:12" x14ac:dyDescent="0.45">
      <c r="B26" s="72" t="s">
        <v>1</v>
      </c>
      <c r="C26" s="73"/>
      <c r="D26" s="83"/>
      <c r="E26" s="84"/>
      <c r="F26" s="85"/>
      <c r="H26" s="60" t="s">
        <v>160</v>
      </c>
      <c r="I26" s="61" t="s">
        <v>161</v>
      </c>
      <c r="J26" s="62" t="s">
        <v>159</v>
      </c>
    </row>
    <row r="27" spans="2:12" x14ac:dyDescent="0.45">
      <c r="B27" s="72" t="s">
        <v>2</v>
      </c>
      <c r="C27" s="73"/>
      <c r="D27" s="88"/>
      <c r="E27" s="78"/>
      <c r="F27" s="79"/>
      <c r="H27" s="63" t="s">
        <v>167</v>
      </c>
      <c r="I27" s="64">
        <v>0.06</v>
      </c>
      <c r="J27" s="65">
        <v>0.03</v>
      </c>
    </row>
    <row r="28" spans="2:12" x14ac:dyDescent="0.45">
      <c r="B28" s="72" t="s">
        <v>3</v>
      </c>
      <c r="C28" s="73"/>
      <c r="D28" s="89"/>
      <c r="E28" s="90"/>
      <c r="F28" s="91"/>
      <c r="H28" s="63" t="s">
        <v>155</v>
      </c>
      <c r="I28" s="64">
        <v>0.1</v>
      </c>
      <c r="J28" s="65">
        <v>0.06</v>
      </c>
    </row>
    <row r="29" spans="2:12" x14ac:dyDescent="0.45">
      <c r="B29" s="72" t="s">
        <v>4</v>
      </c>
      <c r="C29" s="73"/>
      <c r="D29" s="88"/>
      <c r="E29" s="78"/>
      <c r="F29" s="79"/>
      <c r="H29" s="63" t="s">
        <v>156</v>
      </c>
      <c r="I29" s="64">
        <v>0.13</v>
      </c>
      <c r="J29" s="65">
        <v>0.08</v>
      </c>
    </row>
    <row r="30" spans="2:12" x14ac:dyDescent="0.45">
      <c r="B30" s="72" t="s">
        <v>6</v>
      </c>
      <c r="C30" s="73"/>
      <c r="D30" s="83"/>
      <c r="E30" s="84"/>
      <c r="F30" s="85"/>
      <c r="H30" s="63" t="s">
        <v>157</v>
      </c>
      <c r="I30" s="64">
        <v>0.16</v>
      </c>
      <c r="J30" s="65">
        <v>0.1</v>
      </c>
    </row>
    <row r="31" spans="2:12" x14ac:dyDescent="0.45">
      <c r="B31" s="72" t="s">
        <v>8</v>
      </c>
      <c r="C31" s="73"/>
      <c r="D31" s="77"/>
      <c r="E31" s="78"/>
      <c r="F31" s="79"/>
      <c r="H31" s="63" t="s">
        <v>158</v>
      </c>
      <c r="I31" s="64">
        <v>0.21</v>
      </c>
      <c r="J31" s="65">
        <v>0.15</v>
      </c>
    </row>
    <row r="32" spans="2:12" x14ac:dyDescent="0.45">
      <c r="B32" s="72" t="s">
        <v>7</v>
      </c>
      <c r="C32" s="73"/>
      <c r="D32" s="80"/>
      <c r="E32" s="81"/>
      <c r="F32" s="82"/>
      <c r="H32" s="66" t="s">
        <v>168</v>
      </c>
      <c r="I32" s="67">
        <v>0.28000000000000003</v>
      </c>
      <c r="J32" s="68">
        <v>0.2</v>
      </c>
    </row>
    <row r="44" spans="2:4" x14ac:dyDescent="0.45">
      <c r="B44" s="5"/>
      <c r="C44" s="5"/>
      <c r="D44" s="5"/>
    </row>
  </sheetData>
  <mergeCells count="44">
    <mergeCell ref="D12:F12"/>
    <mergeCell ref="D13:F13"/>
    <mergeCell ref="D14:F14"/>
    <mergeCell ref="D15:F15"/>
    <mergeCell ref="B12:C12"/>
    <mergeCell ref="B13:C13"/>
    <mergeCell ref="B14:C14"/>
    <mergeCell ref="B15:C15"/>
    <mergeCell ref="D16:F16"/>
    <mergeCell ref="D17:F17"/>
    <mergeCell ref="D18:F18"/>
    <mergeCell ref="D19:F19"/>
    <mergeCell ref="D20:F20"/>
    <mergeCell ref="H12:J12"/>
    <mergeCell ref="H13:J13"/>
    <mergeCell ref="H14:J14"/>
    <mergeCell ref="H16:J16"/>
    <mergeCell ref="H17:J17"/>
    <mergeCell ref="B16:C16"/>
    <mergeCell ref="B17:C17"/>
    <mergeCell ref="B18:C18"/>
    <mergeCell ref="B19:C19"/>
    <mergeCell ref="B20:C20"/>
    <mergeCell ref="K20:K21"/>
    <mergeCell ref="B26:C26"/>
    <mergeCell ref="B27:C27"/>
    <mergeCell ref="B28:C28"/>
    <mergeCell ref="B29:C29"/>
    <mergeCell ref="B21:C21"/>
    <mergeCell ref="D26:F26"/>
    <mergeCell ref="D27:F27"/>
    <mergeCell ref="D29:F29"/>
    <mergeCell ref="D21:F21"/>
    <mergeCell ref="D28:F28"/>
    <mergeCell ref="H19:J19"/>
    <mergeCell ref="H22:J22"/>
    <mergeCell ref="B32:C32"/>
    <mergeCell ref="H18:J18"/>
    <mergeCell ref="H20:J21"/>
    <mergeCell ref="B30:C30"/>
    <mergeCell ref="B31:C31"/>
    <mergeCell ref="D31:F31"/>
    <mergeCell ref="D32:F32"/>
    <mergeCell ref="D30:F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3C587"/>
  </sheetPr>
  <dimension ref="A6:W63"/>
  <sheetViews>
    <sheetView zoomScale="77" zoomScaleNormal="85" workbookViewId="0">
      <pane ySplit="10" topLeftCell="A11" activePane="bottomLeft" state="frozen"/>
      <selection pane="bottomLeft" activeCell="Y25" sqref="Y25"/>
    </sheetView>
  </sheetViews>
  <sheetFormatPr baseColWidth="10" defaultRowHeight="14.25" x14ac:dyDescent="0.45"/>
  <cols>
    <col min="1" max="1" width="10.6640625" style="1"/>
    <col min="2" max="3" width="15.1328125" style="1" customWidth="1"/>
    <col min="4" max="4" width="13.06640625" style="1" customWidth="1"/>
    <col min="5" max="5" width="9.53125" style="1" customWidth="1"/>
    <col min="6" max="6" width="13.265625" style="1" customWidth="1"/>
    <col min="7" max="21" width="10.6640625" style="1"/>
    <col min="22" max="22" width="11.33203125" style="1" customWidth="1"/>
    <col min="23" max="23" width="15.46484375" style="1" customWidth="1"/>
    <col min="24" max="16384" width="10.6640625" style="1"/>
  </cols>
  <sheetData>
    <row r="6" spans="1:23" ht="21" x14ac:dyDescent="0.65">
      <c r="B6" s="4" t="s">
        <v>16</v>
      </c>
      <c r="E6" s="3"/>
      <c r="F6" s="3"/>
    </row>
    <row r="7" spans="1:23" ht="21" customHeight="1" x14ac:dyDescent="0.65">
      <c r="A7" s="3"/>
      <c r="B7" s="3"/>
      <c r="C7" s="3"/>
      <c r="D7" s="3"/>
      <c r="E7" s="3"/>
      <c r="F7" s="3"/>
    </row>
    <row r="8" spans="1:23" ht="22.9" customHeight="1" x14ac:dyDescent="0.45">
      <c r="B8" s="100" t="s">
        <v>22</v>
      </c>
      <c r="C8" s="100"/>
      <c r="D8" s="100"/>
      <c r="E8" s="100"/>
      <c r="F8" s="100"/>
      <c r="G8" s="94" t="s">
        <v>21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  <c r="S8" s="101" t="s">
        <v>60</v>
      </c>
      <c r="T8" s="102"/>
      <c r="U8" s="103"/>
      <c r="V8" s="99" t="s">
        <v>34</v>
      </c>
      <c r="W8" s="99"/>
    </row>
    <row r="9" spans="1:23" ht="18" customHeight="1" x14ac:dyDescent="0.45">
      <c r="B9" s="104" t="s">
        <v>23</v>
      </c>
      <c r="C9" s="106" t="s">
        <v>17</v>
      </c>
      <c r="D9" s="112" t="s">
        <v>66</v>
      </c>
      <c r="E9" s="108" t="s">
        <v>18</v>
      </c>
      <c r="F9" s="110" t="s">
        <v>19</v>
      </c>
      <c r="G9" s="159" t="s">
        <v>20</v>
      </c>
      <c r="H9" s="175" t="s">
        <v>46</v>
      </c>
      <c r="I9" s="177" t="s">
        <v>45</v>
      </c>
      <c r="J9" s="179" t="s">
        <v>58</v>
      </c>
      <c r="K9" s="181" t="s">
        <v>172</v>
      </c>
      <c r="L9" s="183" t="s">
        <v>42</v>
      </c>
      <c r="M9" s="185" t="s">
        <v>173</v>
      </c>
      <c r="N9" s="187" t="s">
        <v>59</v>
      </c>
      <c r="O9" s="189" t="s">
        <v>61</v>
      </c>
      <c r="P9" s="191" t="s">
        <v>44</v>
      </c>
      <c r="Q9" s="193" t="s">
        <v>174</v>
      </c>
      <c r="R9" s="195" t="s">
        <v>54</v>
      </c>
      <c r="S9" s="123" t="s">
        <v>43</v>
      </c>
      <c r="T9" s="123" t="s">
        <v>43</v>
      </c>
      <c r="U9" s="123" t="s">
        <v>43</v>
      </c>
      <c r="V9" s="97" t="s">
        <v>38</v>
      </c>
      <c r="W9" s="97" t="s">
        <v>35</v>
      </c>
    </row>
    <row r="10" spans="1:23" ht="18" customHeight="1" thickBot="1" x14ac:dyDescent="0.5">
      <c r="B10" s="105"/>
      <c r="C10" s="107"/>
      <c r="D10" s="113"/>
      <c r="E10" s="109"/>
      <c r="F10" s="111"/>
      <c r="G10" s="160"/>
      <c r="H10" s="176"/>
      <c r="I10" s="178"/>
      <c r="J10" s="180"/>
      <c r="K10" s="182"/>
      <c r="L10" s="184"/>
      <c r="M10" s="186"/>
      <c r="N10" s="188"/>
      <c r="O10" s="190"/>
      <c r="P10" s="192"/>
      <c r="Q10" s="194"/>
      <c r="R10" s="196"/>
      <c r="S10" s="197"/>
      <c r="T10" s="197"/>
      <c r="U10" s="197"/>
      <c r="V10" s="98"/>
      <c r="W10" s="98"/>
    </row>
    <row r="11" spans="1:23" s="8" customFormat="1" ht="15.75" customHeight="1" x14ac:dyDescent="0.5">
      <c r="B11" s="32" t="s">
        <v>28</v>
      </c>
      <c r="C11" s="33" t="s">
        <v>68</v>
      </c>
      <c r="D11" s="34"/>
      <c r="E11" s="35">
        <v>26</v>
      </c>
      <c r="F11" s="36">
        <v>95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4"/>
      <c r="T11" s="24"/>
      <c r="U11" s="25"/>
      <c r="V11" s="18">
        <f t="shared" ref="V11:V62" si="0">SUM(G11:U11)*E11</f>
        <v>0</v>
      </c>
      <c r="W11" s="17">
        <f t="shared" ref="W11:W18" si="1">SUM(G11:U11)*F11</f>
        <v>0</v>
      </c>
    </row>
    <row r="12" spans="1:23" s="8" customFormat="1" ht="15.75" x14ac:dyDescent="0.5">
      <c r="B12" s="37" t="s">
        <v>28</v>
      </c>
      <c r="C12" s="38" t="s">
        <v>69</v>
      </c>
      <c r="D12" s="39"/>
      <c r="E12" s="40">
        <v>26</v>
      </c>
      <c r="F12" s="41">
        <v>210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16">
        <f t="shared" si="0"/>
        <v>0</v>
      </c>
      <c r="W12" s="19">
        <f t="shared" si="1"/>
        <v>0</v>
      </c>
    </row>
    <row r="13" spans="1:23" s="8" customFormat="1" ht="15.75" x14ac:dyDescent="0.5">
      <c r="B13" s="37" t="s">
        <v>28</v>
      </c>
      <c r="C13" s="38" t="s">
        <v>163</v>
      </c>
      <c r="D13" s="39"/>
      <c r="E13" s="40">
        <v>15</v>
      </c>
      <c r="F13" s="41">
        <v>210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16">
        <f t="shared" si="0"/>
        <v>0</v>
      </c>
      <c r="W13" s="19">
        <f t="shared" si="1"/>
        <v>0</v>
      </c>
    </row>
    <row r="14" spans="1:23" s="8" customFormat="1" ht="15.75" x14ac:dyDescent="0.5">
      <c r="B14" s="37" t="s">
        <v>28</v>
      </c>
      <c r="C14" s="38" t="s">
        <v>62</v>
      </c>
      <c r="D14" s="39"/>
      <c r="E14" s="40">
        <v>5</v>
      </c>
      <c r="F14" s="41">
        <v>310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16">
        <f t="shared" si="0"/>
        <v>0</v>
      </c>
      <c r="W14" s="19">
        <f t="shared" si="1"/>
        <v>0</v>
      </c>
    </row>
    <row r="15" spans="1:23" s="8" customFormat="1" ht="15.75" customHeight="1" x14ac:dyDescent="0.5">
      <c r="A15" s="133" t="s">
        <v>176</v>
      </c>
      <c r="B15" s="37" t="s">
        <v>28</v>
      </c>
      <c r="C15" s="38" t="s">
        <v>48</v>
      </c>
      <c r="D15" s="39" t="s">
        <v>137</v>
      </c>
      <c r="E15" s="40">
        <v>1</v>
      </c>
      <c r="F15" s="41">
        <v>190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16">
        <f t="shared" si="0"/>
        <v>0</v>
      </c>
      <c r="W15" s="19">
        <f t="shared" si="1"/>
        <v>0</v>
      </c>
    </row>
    <row r="16" spans="1:23" s="8" customFormat="1" ht="15.75" x14ac:dyDescent="0.5">
      <c r="A16" s="133"/>
      <c r="B16" s="37" t="s">
        <v>28</v>
      </c>
      <c r="C16" s="38" t="s">
        <v>49</v>
      </c>
      <c r="D16" s="42" t="s">
        <v>138</v>
      </c>
      <c r="E16" s="40">
        <v>1</v>
      </c>
      <c r="F16" s="41">
        <v>190</v>
      </c>
      <c r="G16" s="2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16">
        <f t="shared" si="0"/>
        <v>0</v>
      </c>
      <c r="W16" s="19">
        <f t="shared" si="1"/>
        <v>0</v>
      </c>
    </row>
    <row r="17" spans="1:23" s="8" customFormat="1" ht="15.75" customHeight="1" x14ac:dyDescent="0.5">
      <c r="A17" s="133"/>
      <c r="B17" s="37" t="s">
        <v>28</v>
      </c>
      <c r="C17" s="38" t="s">
        <v>50</v>
      </c>
      <c r="D17" s="42" t="s">
        <v>139</v>
      </c>
      <c r="E17" s="40">
        <v>1</v>
      </c>
      <c r="F17" s="41">
        <v>280</v>
      </c>
      <c r="G17" s="2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16">
        <f t="shared" si="0"/>
        <v>0</v>
      </c>
      <c r="W17" s="19">
        <f t="shared" si="1"/>
        <v>0</v>
      </c>
    </row>
    <row r="18" spans="1:23" s="8" customFormat="1" ht="15.75" x14ac:dyDescent="0.5">
      <c r="A18" s="133"/>
      <c r="B18" s="37" t="s">
        <v>28</v>
      </c>
      <c r="C18" s="38" t="s">
        <v>57</v>
      </c>
      <c r="D18" s="42" t="s">
        <v>140</v>
      </c>
      <c r="E18" s="40">
        <v>1</v>
      </c>
      <c r="F18" s="41">
        <v>250</v>
      </c>
      <c r="G18" s="28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  <c r="V18" s="16">
        <f t="shared" si="0"/>
        <v>0</v>
      </c>
      <c r="W18" s="19">
        <f t="shared" si="1"/>
        <v>0</v>
      </c>
    </row>
    <row r="19" spans="1:23" s="8" customFormat="1" x14ac:dyDescent="0.45">
      <c r="B19" s="37"/>
      <c r="C19" s="43"/>
      <c r="D19" s="44"/>
      <c r="E19" s="40"/>
      <c r="F19" s="41"/>
      <c r="G19" s="161"/>
      <c r="H19" s="162"/>
      <c r="I19" s="163"/>
      <c r="J19" s="164"/>
      <c r="K19" s="165"/>
      <c r="L19" s="166"/>
      <c r="M19" s="167"/>
      <c r="N19" s="168"/>
      <c r="O19" s="169"/>
      <c r="P19" s="170"/>
      <c r="Q19" s="172"/>
      <c r="R19" s="171"/>
      <c r="S19" s="173"/>
      <c r="T19" s="174"/>
      <c r="U19" s="174"/>
      <c r="V19" s="16"/>
      <c r="W19" s="19"/>
    </row>
    <row r="20" spans="1:23" s="8" customFormat="1" ht="15.75" x14ac:dyDescent="0.5">
      <c r="A20" s="133" t="s">
        <v>176</v>
      </c>
      <c r="B20" s="37" t="s">
        <v>26</v>
      </c>
      <c r="C20" s="38" t="s">
        <v>48</v>
      </c>
      <c r="D20" s="39" t="s">
        <v>141</v>
      </c>
      <c r="E20" s="40">
        <v>1</v>
      </c>
      <c r="F20" s="41">
        <v>170</v>
      </c>
      <c r="G20" s="29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/>
      <c r="V20" s="16">
        <f t="shared" si="0"/>
        <v>0</v>
      </c>
      <c r="W20" s="19">
        <f t="shared" ref="W20:W60" si="2">SUM(G20:U20)*F20</f>
        <v>0</v>
      </c>
    </row>
    <row r="21" spans="1:23" s="8" customFormat="1" ht="15.75" x14ac:dyDescent="0.5">
      <c r="A21" s="133"/>
      <c r="B21" s="37" t="s">
        <v>26</v>
      </c>
      <c r="C21" s="38" t="s">
        <v>49</v>
      </c>
      <c r="D21" s="42" t="s">
        <v>142</v>
      </c>
      <c r="E21" s="40">
        <v>1</v>
      </c>
      <c r="F21" s="41">
        <v>170</v>
      </c>
      <c r="G21" s="2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16">
        <f t="shared" si="0"/>
        <v>0</v>
      </c>
      <c r="W21" s="19">
        <f t="shared" si="2"/>
        <v>0</v>
      </c>
    </row>
    <row r="22" spans="1:23" s="8" customFormat="1" ht="15.75" x14ac:dyDescent="0.5">
      <c r="A22" s="133"/>
      <c r="B22" s="37" t="s">
        <v>26</v>
      </c>
      <c r="C22" s="38" t="s">
        <v>50</v>
      </c>
      <c r="D22" s="42" t="s">
        <v>143</v>
      </c>
      <c r="E22" s="40">
        <v>1</v>
      </c>
      <c r="F22" s="41">
        <v>170</v>
      </c>
      <c r="G22" s="28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16">
        <f t="shared" si="0"/>
        <v>0</v>
      </c>
      <c r="W22" s="19">
        <f t="shared" si="2"/>
        <v>0</v>
      </c>
    </row>
    <row r="23" spans="1:23" s="8" customFormat="1" ht="15.75" x14ac:dyDescent="0.5">
      <c r="A23" s="133"/>
      <c r="B23" s="37" t="s">
        <v>26</v>
      </c>
      <c r="C23" s="38" t="s">
        <v>51</v>
      </c>
      <c r="D23" s="39" t="s">
        <v>144</v>
      </c>
      <c r="E23" s="40">
        <v>1</v>
      </c>
      <c r="F23" s="41">
        <v>210</v>
      </c>
      <c r="G23" s="29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16">
        <f t="shared" si="0"/>
        <v>0</v>
      </c>
      <c r="W23" s="19">
        <f t="shared" si="2"/>
        <v>0</v>
      </c>
    </row>
    <row r="24" spans="1:23" s="8" customFormat="1" ht="15.75" x14ac:dyDescent="0.5">
      <c r="A24" s="133"/>
      <c r="B24" s="37" t="s">
        <v>26</v>
      </c>
      <c r="C24" s="38" t="s">
        <v>52</v>
      </c>
      <c r="D24" s="42" t="s">
        <v>145</v>
      </c>
      <c r="E24" s="40">
        <v>1</v>
      </c>
      <c r="F24" s="41">
        <v>250</v>
      </c>
      <c r="G24" s="29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  <c r="V24" s="16">
        <f t="shared" si="0"/>
        <v>0</v>
      </c>
      <c r="W24" s="19">
        <f t="shared" si="2"/>
        <v>0</v>
      </c>
    </row>
    <row r="25" spans="1:23" s="8" customFormat="1" ht="15.75" x14ac:dyDescent="0.5">
      <c r="A25" s="133"/>
      <c r="B25" s="37" t="s">
        <v>26</v>
      </c>
      <c r="C25" s="38" t="s">
        <v>53</v>
      </c>
      <c r="D25" s="42" t="s">
        <v>146</v>
      </c>
      <c r="E25" s="40">
        <v>1</v>
      </c>
      <c r="F25" s="41">
        <v>300</v>
      </c>
      <c r="G25" s="28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  <c r="V25" s="16">
        <f t="shared" si="0"/>
        <v>0</v>
      </c>
      <c r="W25" s="19">
        <f t="shared" si="2"/>
        <v>0</v>
      </c>
    </row>
    <row r="26" spans="1:23" s="8" customFormat="1" x14ac:dyDescent="0.45">
      <c r="B26" s="45"/>
      <c r="D26" s="46"/>
      <c r="F26" s="47"/>
      <c r="G26" s="161"/>
      <c r="H26" s="162"/>
      <c r="I26" s="163"/>
      <c r="J26" s="164"/>
      <c r="K26" s="165"/>
      <c r="L26" s="166"/>
      <c r="M26" s="167"/>
      <c r="N26" s="168"/>
      <c r="O26" s="169"/>
      <c r="P26" s="170"/>
      <c r="Q26" s="172"/>
      <c r="R26" s="171"/>
      <c r="S26" s="173"/>
      <c r="T26" s="174"/>
      <c r="U26" s="174"/>
      <c r="V26" s="16"/>
      <c r="W26" s="19"/>
    </row>
    <row r="27" spans="1:23" s="8" customFormat="1" ht="15.75" customHeight="1" x14ac:dyDescent="0.5">
      <c r="B27" s="37" t="s">
        <v>30</v>
      </c>
      <c r="C27" s="38" t="s">
        <v>31</v>
      </c>
      <c r="D27" s="39" t="s">
        <v>147</v>
      </c>
      <c r="E27" s="40">
        <v>7</v>
      </c>
      <c r="F27" s="41">
        <v>315</v>
      </c>
      <c r="G27" s="28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16">
        <f t="shared" si="0"/>
        <v>0</v>
      </c>
      <c r="W27" s="19">
        <f t="shared" si="2"/>
        <v>0</v>
      </c>
    </row>
    <row r="28" spans="1:23" s="8" customFormat="1" ht="15.75" x14ac:dyDescent="0.5">
      <c r="B28" s="37" t="s">
        <v>30</v>
      </c>
      <c r="C28" s="38" t="s">
        <v>32</v>
      </c>
      <c r="D28" s="39" t="s">
        <v>148</v>
      </c>
      <c r="E28" s="40">
        <v>15</v>
      </c>
      <c r="F28" s="41">
        <v>325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/>
      <c r="V28" s="16">
        <f t="shared" si="0"/>
        <v>0</v>
      </c>
      <c r="W28" s="19">
        <f t="shared" si="2"/>
        <v>0</v>
      </c>
    </row>
    <row r="29" spans="1:23" s="8" customFormat="1" ht="15.75" customHeight="1" x14ac:dyDescent="0.5">
      <c r="B29" s="37" t="s">
        <v>30</v>
      </c>
      <c r="C29" s="38" t="s">
        <v>177</v>
      </c>
      <c r="D29" s="42" t="s">
        <v>150</v>
      </c>
      <c r="E29" s="40">
        <v>8</v>
      </c>
      <c r="F29" s="41">
        <v>360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16">
        <f t="shared" si="0"/>
        <v>0</v>
      </c>
      <c r="W29" s="19">
        <f t="shared" si="2"/>
        <v>0</v>
      </c>
    </row>
    <row r="30" spans="1:23" s="8" customFormat="1" ht="15.75" x14ac:dyDescent="0.5">
      <c r="B30" s="37" t="s">
        <v>30</v>
      </c>
      <c r="C30" s="38" t="s">
        <v>178</v>
      </c>
      <c r="D30" s="39" t="s">
        <v>149</v>
      </c>
      <c r="E30" s="40">
        <v>12</v>
      </c>
      <c r="F30" s="41">
        <v>250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  <c r="V30" s="16">
        <f t="shared" si="0"/>
        <v>0</v>
      </c>
      <c r="W30" s="19">
        <f t="shared" si="2"/>
        <v>0</v>
      </c>
    </row>
    <row r="31" spans="1:23" s="8" customFormat="1" ht="15.75" customHeight="1" x14ac:dyDescent="0.5">
      <c r="B31" s="37" t="s">
        <v>30</v>
      </c>
      <c r="C31" s="38" t="s">
        <v>179</v>
      </c>
      <c r="D31" s="42" t="s">
        <v>151</v>
      </c>
      <c r="E31" s="40">
        <v>20</v>
      </c>
      <c r="F31" s="41">
        <v>240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V31" s="16">
        <f t="shared" si="0"/>
        <v>0</v>
      </c>
      <c r="W31" s="19">
        <f t="shared" si="2"/>
        <v>0</v>
      </c>
    </row>
    <row r="32" spans="1:23" s="8" customFormat="1" ht="15.75" x14ac:dyDescent="0.5">
      <c r="B32" s="37" t="s">
        <v>30</v>
      </c>
      <c r="C32" s="38" t="s">
        <v>33</v>
      </c>
      <c r="D32" s="39" t="s">
        <v>152</v>
      </c>
      <c r="E32" s="40">
        <v>15</v>
      </c>
      <c r="F32" s="41">
        <v>75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7"/>
      <c r="V32" s="16">
        <f t="shared" si="0"/>
        <v>0</v>
      </c>
      <c r="W32" s="19">
        <f t="shared" si="2"/>
        <v>0</v>
      </c>
    </row>
    <row r="33" spans="2:23" s="8" customFormat="1" ht="15.75" customHeight="1" x14ac:dyDescent="0.45">
      <c r="B33" s="45"/>
      <c r="D33" s="46"/>
      <c r="F33" s="47"/>
      <c r="G33" s="161"/>
      <c r="H33" s="162"/>
      <c r="I33" s="163"/>
      <c r="J33" s="164"/>
      <c r="K33" s="165"/>
      <c r="L33" s="166"/>
      <c r="M33" s="167"/>
      <c r="N33" s="168"/>
      <c r="O33" s="169"/>
      <c r="P33" s="170"/>
      <c r="Q33" s="172"/>
      <c r="R33" s="171"/>
      <c r="S33" s="173"/>
      <c r="T33" s="174"/>
      <c r="U33" s="174"/>
      <c r="V33" s="16"/>
      <c r="W33" s="19"/>
    </row>
    <row r="34" spans="2:23" s="8" customFormat="1" ht="15.75" x14ac:dyDescent="0.5">
      <c r="B34" s="37" t="s">
        <v>27</v>
      </c>
      <c r="C34" s="38" t="s">
        <v>162</v>
      </c>
      <c r="D34" s="48" t="s">
        <v>166</v>
      </c>
      <c r="E34" s="40">
        <v>10</v>
      </c>
      <c r="F34" s="41">
        <v>130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16">
        <f t="shared" si="0"/>
        <v>0</v>
      </c>
      <c r="W34" s="19">
        <f t="shared" si="2"/>
        <v>0</v>
      </c>
    </row>
    <row r="35" spans="2:23" s="8" customFormat="1" ht="15.75" customHeight="1" x14ac:dyDescent="0.5">
      <c r="B35" s="37" t="s">
        <v>27</v>
      </c>
      <c r="C35" s="38" t="s">
        <v>68</v>
      </c>
      <c r="D35" s="48"/>
      <c r="E35" s="40">
        <v>12</v>
      </c>
      <c r="F35" s="41">
        <v>55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16">
        <f t="shared" si="0"/>
        <v>0</v>
      </c>
      <c r="W35" s="19">
        <f t="shared" si="2"/>
        <v>0</v>
      </c>
    </row>
    <row r="36" spans="2:23" s="8" customFormat="1" ht="15.75" x14ac:dyDescent="0.5">
      <c r="B36" s="37" t="s">
        <v>27</v>
      </c>
      <c r="C36" s="38" t="s">
        <v>164</v>
      </c>
      <c r="D36" s="48"/>
      <c r="E36" s="40">
        <v>24</v>
      </c>
      <c r="F36" s="41">
        <v>200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/>
      <c r="V36" s="16">
        <f t="shared" si="0"/>
        <v>0</v>
      </c>
      <c r="W36" s="19">
        <f t="shared" si="2"/>
        <v>0</v>
      </c>
    </row>
    <row r="37" spans="2:23" s="8" customFormat="1" ht="15.75" customHeight="1" x14ac:dyDescent="0.5">
      <c r="B37" s="37" t="s">
        <v>27</v>
      </c>
      <c r="C37" s="38" t="s">
        <v>165</v>
      </c>
      <c r="D37" s="48" t="s">
        <v>166</v>
      </c>
      <c r="E37" s="40">
        <v>8</v>
      </c>
      <c r="F37" s="41">
        <v>85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  <c r="V37" s="16">
        <f t="shared" si="0"/>
        <v>0</v>
      </c>
      <c r="W37" s="19">
        <f t="shared" si="2"/>
        <v>0</v>
      </c>
    </row>
    <row r="38" spans="2:23" s="8" customFormat="1" ht="15.75" x14ac:dyDescent="0.5">
      <c r="B38" s="37" t="s">
        <v>27</v>
      </c>
      <c r="C38" s="38" t="s">
        <v>163</v>
      </c>
      <c r="D38" s="48"/>
      <c r="E38" s="49">
        <v>6</v>
      </c>
      <c r="F38" s="41">
        <v>85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7"/>
      <c r="V38" s="16">
        <f t="shared" si="0"/>
        <v>0</v>
      </c>
      <c r="W38" s="19">
        <f t="shared" si="2"/>
        <v>0</v>
      </c>
    </row>
    <row r="39" spans="2:23" s="8" customFormat="1" ht="15.75" customHeight="1" x14ac:dyDescent="0.5">
      <c r="B39" s="37" t="s">
        <v>27</v>
      </c>
      <c r="C39" s="38" t="s">
        <v>62</v>
      </c>
      <c r="D39" s="48" t="s">
        <v>166</v>
      </c>
      <c r="E39" s="40">
        <v>9</v>
      </c>
      <c r="F39" s="41">
        <v>255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7"/>
      <c r="V39" s="16">
        <f t="shared" si="0"/>
        <v>0</v>
      </c>
      <c r="W39" s="19">
        <f t="shared" si="2"/>
        <v>0</v>
      </c>
    </row>
    <row r="40" spans="2:23" s="8" customFormat="1" ht="15.75" x14ac:dyDescent="0.5">
      <c r="B40" s="37" t="s">
        <v>27</v>
      </c>
      <c r="C40" s="38" t="s">
        <v>56</v>
      </c>
      <c r="D40" s="48" t="s">
        <v>166</v>
      </c>
      <c r="E40" s="40">
        <v>2</v>
      </c>
      <c r="F40" s="41">
        <v>150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7"/>
      <c r="V40" s="16">
        <f t="shared" si="0"/>
        <v>0</v>
      </c>
      <c r="W40" s="19">
        <f t="shared" si="2"/>
        <v>0</v>
      </c>
    </row>
    <row r="41" spans="2:23" s="8" customFormat="1" ht="15.75" customHeight="1" x14ac:dyDescent="0.45">
      <c r="B41" s="45"/>
      <c r="D41" s="46"/>
      <c r="F41" s="47"/>
      <c r="G41" s="161"/>
      <c r="H41" s="162"/>
      <c r="I41" s="163"/>
      <c r="J41" s="164"/>
      <c r="K41" s="165"/>
      <c r="L41" s="166"/>
      <c r="M41" s="167"/>
      <c r="N41" s="168"/>
      <c r="O41" s="169"/>
      <c r="P41" s="170"/>
      <c r="Q41" s="172"/>
      <c r="R41" s="171"/>
      <c r="S41" s="173"/>
      <c r="T41" s="174"/>
      <c r="U41" s="174"/>
      <c r="V41" s="16"/>
      <c r="W41" s="19"/>
    </row>
    <row r="42" spans="2:23" s="8" customFormat="1" ht="15.75" x14ac:dyDescent="0.5">
      <c r="B42" s="50" t="s">
        <v>24</v>
      </c>
      <c r="C42" s="43" t="s">
        <v>180</v>
      </c>
      <c r="D42" s="44"/>
      <c r="E42" s="51">
        <v>19</v>
      </c>
      <c r="F42" s="52">
        <v>260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7"/>
      <c r="V42" s="16">
        <f t="shared" si="0"/>
        <v>0</v>
      </c>
      <c r="W42" s="19">
        <f t="shared" si="2"/>
        <v>0</v>
      </c>
    </row>
    <row r="43" spans="2:23" s="8" customFormat="1" ht="15.75" x14ac:dyDescent="0.5">
      <c r="B43" s="50" t="s">
        <v>24</v>
      </c>
      <c r="C43" s="43" t="s">
        <v>181</v>
      </c>
      <c r="D43" s="44"/>
      <c r="E43" s="51">
        <v>10</v>
      </c>
      <c r="F43" s="52">
        <v>190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16">
        <f t="shared" si="0"/>
        <v>0</v>
      </c>
      <c r="W43" s="19">
        <f t="shared" si="2"/>
        <v>0</v>
      </c>
    </row>
    <row r="44" spans="2:23" s="8" customFormat="1" ht="15.75" x14ac:dyDescent="0.5">
      <c r="B44" s="50" t="s">
        <v>24</v>
      </c>
      <c r="C44" s="43" t="s">
        <v>182</v>
      </c>
      <c r="D44" s="44"/>
      <c r="E44" s="51">
        <v>10</v>
      </c>
      <c r="F44" s="52">
        <v>440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16">
        <f t="shared" si="0"/>
        <v>0</v>
      </c>
      <c r="W44" s="19">
        <f t="shared" si="2"/>
        <v>0</v>
      </c>
    </row>
    <row r="45" spans="2:23" s="8" customFormat="1" ht="15.75" customHeight="1" x14ac:dyDescent="0.5">
      <c r="B45" s="50" t="s">
        <v>24</v>
      </c>
      <c r="C45" s="43" t="s">
        <v>55</v>
      </c>
      <c r="D45" s="44"/>
      <c r="E45" s="51">
        <v>3</v>
      </c>
      <c r="F45" s="52">
        <v>240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16">
        <f t="shared" si="0"/>
        <v>0</v>
      </c>
      <c r="W45" s="19">
        <f t="shared" si="2"/>
        <v>0</v>
      </c>
    </row>
    <row r="46" spans="2:23" s="8" customFormat="1" ht="15.75" x14ac:dyDescent="0.5">
      <c r="B46" s="50" t="s">
        <v>24</v>
      </c>
      <c r="C46" s="43" t="s">
        <v>33</v>
      </c>
      <c r="D46" s="44"/>
      <c r="E46" s="53">
        <v>25</v>
      </c>
      <c r="F46" s="54">
        <v>115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7"/>
      <c r="V46" s="16">
        <f t="shared" si="0"/>
        <v>0</v>
      </c>
      <c r="W46" s="19">
        <f t="shared" si="2"/>
        <v>0</v>
      </c>
    </row>
    <row r="47" spans="2:23" s="8" customFormat="1" ht="15.75" customHeight="1" x14ac:dyDescent="0.45">
      <c r="B47" s="45"/>
      <c r="D47" s="46"/>
      <c r="F47" s="47"/>
      <c r="G47" s="161"/>
      <c r="H47" s="162"/>
      <c r="I47" s="163"/>
      <c r="J47" s="164"/>
      <c r="K47" s="165"/>
      <c r="L47" s="166"/>
      <c r="M47" s="167"/>
      <c r="N47" s="168"/>
      <c r="O47" s="169"/>
      <c r="P47" s="170"/>
      <c r="Q47" s="172"/>
      <c r="R47" s="171"/>
      <c r="S47" s="173"/>
      <c r="T47" s="174"/>
      <c r="U47" s="174"/>
      <c r="V47" s="16"/>
      <c r="W47" s="19"/>
    </row>
    <row r="48" spans="2:23" s="8" customFormat="1" ht="15.75" x14ac:dyDescent="0.5">
      <c r="B48" s="37" t="s">
        <v>25</v>
      </c>
      <c r="C48" s="43" t="s">
        <v>69</v>
      </c>
      <c r="D48" s="44"/>
      <c r="E48" s="40">
        <v>20</v>
      </c>
      <c r="F48" s="41">
        <v>270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7"/>
      <c r="V48" s="16">
        <f t="shared" si="0"/>
        <v>0</v>
      </c>
      <c r="W48" s="19">
        <f t="shared" si="2"/>
        <v>0</v>
      </c>
    </row>
    <row r="49" spans="2:23" s="8" customFormat="1" ht="15.75" x14ac:dyDescent="0.5">
      <c r="B49" s="37" t="s">
        <v>25</v>
      </c>
      <c r="C49" s="43" t="s">
        <v>183</v>
      </c>
      <c r="D49" s="44"/>
      <c r="E49" s="40">
        <v>10</v>
      </c>
      <c r="F49" s="41">
        <v>260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16">
        <f t="shared" si="0"/>
        <v>0</v>
      </c>
      <c r="W49" s="19">
        <f t="shared" si="2"/>
        <v>0</v>
      </c>
    </row>
    <row r="50" spans="2:23" s="8" customFormat="1" ht="15.75" x14ac:dyDescent="0.5">
      <c r="B50" s="37" t="s">
        <v>25</v>
      </c>
      <c r="C50" s="43" t="s">
        <v>184</v>
      </c>
      <c r="D50" s="44"/>
      <c r="E50" s="40">
        <v>10</v>
      </c>
      <c r="F50" s="41">
        <v>250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16">
        <f t="shared" si="0"/>
        <v>0</v>
      </c>
      <c r="W50" s="19">
        <f t="shared" si="2"/>
        <v>0</v>
      </c>
    </row>
    <row r="51" spans="2:23" s="8" customFormat="1" ht="15.75" x14ac:dyDescent="0.5">
      <c r="B51" s="37" t="s">
        <v>25</v>
      </c>
      <c r="C51" s="43" t="s">
        <v>62</v>
      </c>
      <c r="D51" s="44"/>
      <c r="E51" s="40">
        <v>7</v>
      </c>
      <c r="F51" s="41">
        <v>280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7"/>
      <c r="V51" s="16">
        <f t="shared" si="0"/>
        <v>0</v>
      </c>
      <c r="W51" s="19">
        <f t="shared" si="2"/>
        <v>0</v>
      </c>
    </row>
    <row r="52" spans="2:23" s="8" customFormat="1" ht="15.75" x14ac:dyDescent="0.5">
      <c r="B52" s="37" t="s">
        <v>25</v>
      </c>
      <c r="C52" s="43" t="s">
        <v>56</v>
      </c>
      <c r="D52" s="44"/>
      <c r="E52" s="40">
        <v>4</v>
      </c>
      <c r="F52" s="41">
        <v>260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7"/>
      <c r="V52" s="16">
        <f t="shared" si="0"/>
        <v>0</v>
      </c>
      <c r="W52" s="19">
        <f t="shared" si="2"/>
        <v>0</v>
      </c>
    </row>
    <row r="53" spans="2:23" s="8" customFormat="1" ht="15.75" customHeight="1" x14ac:dyDescent="0.5">
      <c r="B53" s="37" t="s">
        <v>25</v>
      </c>
      <c r="C53" s="43" t="s">
        <v>33</v>
      </c>
      <c r="D53" s="44"/>
      <c r="E53" s="40">
        <v>16</v>
      </c>
      <c r="F53" s="41">
        <v>85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16">
        <f t="shared" si="0"/>
        <v>0</v>
      </c>
      <c r="W53" s="19">
        <f t="shared" si="2"/>
        <v>0</v>
      </c>
    </row>
    <row r="54" spans="2:23" s="8" customFormat="1" x14ac:dyDescent="0.45">
      <c r="B54" s="45"/>
      <c r="D54" s="46"/>
      <c r="F54" s="47"/>
      <c r="G54" s="161"/>
      <c r="H54" s="162"/>
      <c r="I54" s="163"/>
      <c r="J54" s="164"/>
      <c r="K54" s="165"/>
      <c r="L54" s="166"/>
      <c r="M54" s="167"/>
      <c r="N54" s="168"/>
      <c r="O54" s="169"/>
      <c r="P54" s="170"/>
      <c r="Q54" s="172"/>
      <c r="R54" s="171"/>
      <c r="S54" s="173"/>
      <c r="T54" s="174"/>
      <c r="U54" s="174"/>
      <c r="V54" s="16"/>
      <c r="W54" s="19"/>
    </row>
    <row r="55" spans="2:23" s="8" customFormat="1" ht="15.75" customHeight="1" x14ac:dyDescent="0.5">
      <c r="B55" s="37" t="s">
        <v>154</v>
      </c>
      <c r="C55" s="43" t="s">
        <v>68</v>
      </c>
      <c r="D55" s="44"/>
      <c r="E55" s="40">
        <v>9</v>
      </c>
      <c r="F55" s="41">
        <v>80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/>
      <c r="V55" s="16">
        <f t="shared" si="0"/>
        <v>0</v>
      </c>
      <c r="W55" s="19">
        <f t="shared" si="2"/>
        <v>0</v>
      </c>
    </row>
    <row r="56" spans="2:23" s="8" customFormat="1" ht="15.75" customHeight="1" x14ac:dyDescent="0.5">
      <c r="B56" s="37" t="s">
        <v>154</v>
      </c>
      <c r="C56" s="43" t="s">
        <v>69</v>
      </c>
      <c r="D56" s="44"/>
      <c r="E56" s="40">
        <v>11</v>
      </c>
      <c r="F56" s="41">
        <v>180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7"/>
      <c r="V56" s="16">
        <f t="shared" si="0"/>
        <v>0</v>
      </c>
      <c r="W56" s="19">
        <f t="shared" si="2"/>
        <v>0</v>
      </c>
    </row>
    <row r="57" spans="2:23" s="8" customFormat="1" ht="15.75" customHeight="1" x14ac:dyDescent="0.5">
      <c r="B57" s="37" t="s">
        <v>154</v>
      </c>
      <c r="C57" s="43" t="s">
        <v>163</v>
      </c>
      <c r="D57" s="44"/>
      <c r="E57" s="40">
        <v>14</v>
      </c>
      <c r="F57" s="41">
        <v>270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/>
      <c r="V57" s="16">
        <f t="shared" si="0"/>
        <v>0</v>
      </c>
      <c r="W57" s="19">
        <f t="shared" si="2"/>
        <v>0</v>
      </c>
    </row>
    <row r="58" spans="2:23" s="8" customFormat="1" ht="15.75" customHeight="1" x14ac:dyDescent="0.5">
      <c r="B58" s="37" t="s">
        <v>154</v>
      </c>
      <c r="C58" s="43" t="s">
        <v>62</v>
      </c>
      <c r="D58" s="44"/>
      <c r="E58" s="40">
        <v>12</v>
      </c>
      <c r="F58" s="41">
        <v>300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/>
      <c r="V58" s="16">
        <f t="shared" si="0"/>
        <v>0</v>
      </c>
      <c r="W58" s="19">
        <f t="shared" si="2"/>
        <v>0</v>
      </c>
    </row>
    <row r="59" spans="2:23" s="8" customFormat="1" ht="15.75" x14ac:dyDescent="0.5">
      <c r="B59" s="37" t="s">
        <v>154</v>
      </c>
      <c r="C59" s="43" t="s">
        <v>56</v>
      </c>
      <c r="D59" s="44"/>
      <c r="E59" s="40">
        <v>3</v>
      </c>
      <c r="F59" s="41">
        <v>240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/>
      <c r="V59" s="16">
        <f t="shared" si="0"/>
        <v>0</v>
      </c>
      <c r="W59" s="19">
        <f t="shared" si="2"/>
        <v>0</v>
      </c>
    </row>
    <row r="60" spans="2:23" s="8" customFormat="1" ht="15.75" customHeight="1" x14ac:dyDescent="0.5">
      <c r="B60" s="37" t="s">
        <v>154</v>
      </c>
      <c r="C60" s="43" t="s">
        <v>33</v>
      </c>
      <c r="D60" s="44"/>
      <c r="E60" s="40">
        <v>22</v>
      </c>
      <c r="F60" s="41">
        <v>150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/>
      <c r="V60" s="16">
        <f t="shared" si="0"/>
        <v>0</v>
      </c>
      <c r="W60" s="19">
        <f t="shared" si="2"/>
        <v>0</v>
      </c>
    </row>
    <row r="61" spans="2:23" s="8" customFormat="1" x14ac:dyDescent="0.45">
      <c r="B61" s="45"/>
      <c r="D61" s="46"/>
      <c r="F61" s="47"/>
      <c r="G61" s="161"/>
      <c r="H61" s="162"/>
      <c r="I61" s="163"/>
      <c r="J61" s="164"/>
      <c r="K61" s="165"/>
      <c r="L61" s="166"/>
      <c r="M61" s="167"/>
      <c r="N61" s="168"/>
      <c r="O61" s="169"/>
      <c r="P61" s="170"/>
      <c r="Q61" s="172"/>
      <c r="R61" s="171"/>
      <c r="S61" s="173"/>
      <c r="T61" s="174"/>
      <c r="U61" s="174"/>
      <c r="V61" s="16"/>
      <c r="W61" s="19"/>
    </row>
    <row r="62" spans="2:23" s="8" customFormat="1" ht="16.149999999999999" customHeight="1" thickBot="1" x14ac:dyDescent="0.55000000000000004">
      <c r="B62" s="55" t="s">
        <v>29</v>
      </c>
      <c r="C62" s="56" t="s">
        <v>32</v>
      </c>
      <c r="D62" s="57" t="s">
        <v>153</v>
      </c>
      <c r="E62" s="58">
        <v>3</v>
      </c>
      <c r="F62" s="59">
        <v>65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1"/>
      <c r="V62" s="20">
        <f>SUM(G62:U62)*E62</f>
        <v>0</v>
      </c>
      <c r="W62" s="21">
        <f>SUM(G62:U62)*F62</f>
        <v>0</v>
      </c>
    </row>
    <row r="63" spans="2:23" x14ac:dyDescent="0.45">
      <c r="B63" s="2"/>
      <c r="D63" s="22"/>
      <c r="G63" s="69"/>
      <c r="H63" s="69"/>
      <c r="I63" s="69"/>
      <c r="J63" s="69"/>
      <c r="K63" s="69"/>
      <c r="L63" s="11"/>
      <c r="M63" s="11"/>
      <c r="N63" s="11"/>
    </row>
  </sheetData>
  <mergeCells count="28">
    <mergeCell ref="A15:A18"/>
    <mergeCell ref="A20:A25"/>
    <mergeCell ref="B8:F8"/>
    <mergeCell ref="S8:U8"/>
    <mergeCell ref="B9:B10"/>
    <mergeCell ref="C9:C10"/>
    <mergeCell ref="E9:E10"/>
    <mergeCell ref="F9:F10"/>
    <mergeCell ref="D9:D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R9:R10"/>
    <mergeCell ref="Q9:Q10"/>
    <mergeCell ref="G8:R8"/>
    <mergeCell ref="V9:V10"/>
    <mergeCell ref="V8:W8"/>
    <mergeCell ref="W9:W10"/>
    <mergeCell ref="S9:S10"/>
    <mergeCell ref="T9:T10"/>
    <mergeCell ref="U9:U10"/>
  </mergeCells>
  <phoneticPr fontId="12" type="noConversion"/>
  <conditionalFormatting sqref="B20:U25 B19:F19 B27:U32 B26:F26 B34:U40 B33:F33 B41:F41 B47:F47 B54:F54 B62:W389 B61:F61 B11:W18 B42:U46 B48:U53 B55:U60 V19:W61">
    <cfRule type="expression" dxfId="1" priority="1">
      <formula>AND(ROW()&gt;11,MOD(ROW(),2)=0)</formula>
    </cfRule>
    <cfRule type="expression" dxfId="0" priority="5">
      <formula>AND(ROW()&gt;11,MOD(ROW(),2)=0)</formula>
    </cfRule>
  </conditionalFormatting>
  <hyperlinks>
    <hyperlink ref="D16" r:id="rId1" xr:uid="{BBD29472-08AA-4F9C-A4D0-5180A4FEE5F0}"/>
    <hyperlink ref="D17" r:id="rId2" xr:uid="{CB5D7E17-3262-4E56-ABDF-BE956BB5452D}"/>
    <hyperlink ref="D18" r:id="rId3" xr:uid="{5B4C93D7-71FC-4A16-BE09-7BAA73E7AEB8}"/>
    <hyperlink ref="D21" r:id="rId4" xr:uid="{4B08F2D0-EED4-40D5-B8A5-979B2A88209B}"/>
    <hyperlink ref="D22" r:id="rId5" xr:uid="{BC2D60C5-0C8E-4291-AFB1-514E351277D5}"/>
    <hyperlink ref="D24" r:id="rId6" xr:uid="{D60C42E0-5AA9-47CE-BDD6-88A2F39E23A7}"/>
    <hyperlink ref="D25" r:id="rId7" xr:uid="{78243737-6782-4AB3-ABF8-E042A45D27BB}"/>
    <hyperlink ref="D29" r:id="rId8" xr:uid="{7DD1961A-AB7C-4CC5-9298-74F0BDD867DE}"/>
    <hyperlink ref="D31" r:id="rId9" xr:uid="{D6F03DC7-8FEC-4E09-A8D0-CB3D7FB5088D}"/>
  </hyperlinks>
  <pageMargins left="0.7" right="0.7" top="0.78740157499999996" bottom="0.78740157499999996" header="0.3" footer="0.3"/>
  <pageSetup paperSize="9" orientation="portrait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C13B"/>
  </sheetPr>
  <dimension ref="A1:Q652"/>
  <sheetViews>
    <sheetView zoomScale="89" zoomScaleNormal="89" workbookViewId="0">
      <pane ySplit="10" topLeftCell="A11" activePane="bottomLeft" state="frozen"/>
      <selection pane="bottomLeft" activeCell="Q31" sqref="Q31"/>
    </sheetView>
  </sheetViews>
  <sheetFormatPr baseColWidth="10" defaultRowHeight="14.25" x14ac:dyDescent="0.45"/>
  <cols>
    <col min="1" max="1" width="10.6640625" style="8"/>
    <col min="2" max="2" width="15.06640625" style="8" customWidth="1"/>
    <col min="3" max="4" width="17.46484375" style="8" customWidth="1"/>
    <col min="5" max="5" width="9.53125" style="8" customWidth="1"/>
    <col min="6" max="6" width="10.6640625" style="8"/>
    <col min="7" max="7" width="7.6640625" style="8" customWidth="1"/>
    <col min="8" max="15" width="10.6640625" style="8"/>
    <col min="16" max="16" width="12.86328125" style="8" customWidth="1"/>
    <col min="17" max="17" width="15.46484375" style="8" customWidth="1"/>
    <col min="18" max="16384" width="10.6640625" style="8"/>
  </cols>
  <sheetData>
    <row r="1" spans="1:17" s="1" customFormat="1" x14ac:dyDescent="0.45"/>
    <row r="2" spans="1:17" s="1" customFormat="1" x14ac:dyDescent="0.45"/>
    <row r="3" spans="1:17" s="1" customFormat="1" x14ac:dyDescent="0.45"/>
    <row r="4" spans="1:17" s="1" customFormat="1" x14ac:dyDescent="0.45"/>
    <row r="5" spans="1:17" s="1" customFormat="1" x14ac:dyDescent="0.45"/>
    <row r="6" spans="1:17" s="1" customFormat="1" ht="21" x14ac:dyDescent="0.65">
      <c r="B6" s="4" t="s">
        <v>65</v>
      </c>
      <c r="E6" s="3"/>
      <c r="F6" s="3"/>
      <c r="G6" s="3"/>
    </row>
    <row r="7" spans="1:17" s="1" customFormat="1" ht="21" x14ac:dyDescent="0.65">
      <c r="A7" s="3"/>
      <c r="B7" s="3"/>
      <c r="C7" s="3"/>
      <c r="D7" s="3"/>
      <c r="E7" s="3"/>
      <c r="F7" s="3"/>
      <c r="G7" s="3"/>
    </row>
    <row r="8" spans="1:17" s="1" customFormat="1" ht="22.9" customHeight="1" x14ac:dyDescent="0.45">
      <c r="B8" s="126" t="s">
        <v>22</v>
      </c>
      <c r="C8" s="127"/>
      <c r="D8" s="127"/>
      <c r="E8" s="127"/>
      <c r="F8" s="127"/>
      <c r="G8" s="128"/>
      <c r="H8" s="115" t="s">
        <v>21</v>
      </c>
      <c r="I8" s="95"/>
      <c r="J8" s="95"/>
      <c r="K8" s="95"/>
      <c r="L8" s="95"/>
      <c r="M8" s="116" t="s">
        <v>60</v>
      </c>
      <c r="N8" s="117"/>
      <c r="O8" s="118"/>
      <c r="P8" s="121" t="s">
        <v>34</v>
      </c>
      <c r="Q8" s="122"/>
    </row>
    <row r="9" spans="1:17" s="1" customFormat="1" ht="18" customHeight="1" x14ac:dyDescent="0.45">
      <c r="B9" s="129" t="s">
        <v>23</v>
      </c>
      <c r="C9" s="131" t="s">
        <v>17</v>
      </c>
      <c r="D9" s="109" t="s">
        <v>66</v>
      </c>
      <c r="E9" s="114" t="s">
        <v>40</v>
      </c>
      <c r="F9" s="109" t="s">
        <v>19</v>
      </c>
      <c r="G9" s="109" t="s">
        <v>67</v>
      </c>
      <c r="H9" s="191" t="s">
        <v>44</v>
      </c>
      <c r="I9" s="206" t="s">
        <v>170</v>
      </c>
      <c r="J9" s="204" t="s">
        <v>171</v>
      </c>
      <c r="K9" s="183" t="s">
        <v>42</v>
      </c>
      <c r="L9" s="159" t="s">
        <v>20</v>
      </c>
      <c r="M9" s="123" t="s">
        <v>43</v>
      </c>
      <c r="N9" s="123" t="s">
        <v>43</v>
      </c>
      <c r="O9" s="123" t="s">
        <v>43</v>
      </c>
      <c r="P9" s="124" t="s">
        <v>41</v>
      </c>
      <c r="Q9" s="119" t="s">
        <v>35</v>
      </c>
    </row>
    <row r="10" spans="1:17" s="1" customFormat="1" ht="18" customHeight="1" thickBot="1" x14ac:dyDescent="0.5">
      <c r="B10" s="130"/>
      <c r="C10" s="132"/>
      <c r="D10" s="113"/>
      <c r="E10" s="113"/>
      <c r="F10" s="113"/>
      <c r="G10" s="113"/>
      <c r="H10" s="192"/>
      <c r="I10" s="207"/>
      <c r="J10" s="205"/>
      <c r="K10" s="184"/>
      <c r="L10" s="160"/>
      <c r="M10" s="197"/>
      <c r="N10" s="197"/>
      <c r="O10" s="197"/>
      <c r="P10" s="125"/>
      <c r="Q10" s="120"/>
    </row>
    <row r="11" spans="1:17" s="51" customFormat="1" x14ac:dyDescent="0.45">
      <c r="B11" s="134" t="s">
        <v>39</v>
      </c>
      <c r="C11" s="135" t="s">
        <v>81</v>
      </c>
      <c r="D11" s="136" t="s">
        <v>105</v>
      </c>
      <c r="E11" s="135">
        <v>3</v>
      </c>
      <c r="F11" s="137">
        <v>60</v>
      </c>
      <c r="G11" s="138" t="s">
        <v>79</v>
      </c>
      <c r="H11" s="139"/>
      <c r="I11" s="139"/>
      <c r="J11" s="139"/>
      <c r="K11" s="139"/>
      <c r="L11" s="139"/>
      <c r="M11" s="140"/>
      <c r="N11" s="140"/>
      <c r="O11" s="140"/>
      <c r="P11" s="141">
        <f t="shared" ref="P11:P27" si="0">SUM(H11:O11)*E11</f>
        <v>0</v>
      </c>
      <c r="Q11" s="142">
        <f t="shared" ref="Q11:Q27" si="1">SUM(H11:O11)*F11</f>
        <v>0</v>
      </c>
    </row>
    <row r="12" spans="1:17" s="51" customFormat="1" x14ac:dyDescent="0.45">
      <c r="B12" s="143" t="s">
        <v>39</v>
      </c>
      <c r="C12" s="51" t="s">
        <v>82</v>
      </c>
      <c r="D12" s="144" t="s">
        <v>106</v>
      </c>
      <c r="E12" s="51">
        <v>3</v>
      </c>
      <c r="F12" s="145">
        <v>60</v>
      </c>
      <c r="G12" s="146" t="s">
        <v>79</v>
      </c>
      <c r="H12" s="139"/>
      <c r="I12" s="139"/>
      <c r="J12" s="139"/>
      <c r="K12" s="139"/>
      <c r="L12" s="139"/>
      <c r="M12" s="139"/>
      <c r="N12" s="139"/>
      <c r="O12" s="139"/>
      <c r="P12" s="147">
        <f t="shared" si="0"/>
        <v>0</v>
      </c>
      <c r="Q12" s="148">
        <f t="shared" si="1"/>
        <v>0</v>
      </c>
    </row>
    <row r="13" spans="1:17" s="51" customFormat="1" x14ac:dyDescent="0.45">
      <c r="B13" s="143" t="s">
        <v>39</v>
      </c>
      <c r="C13" s="51" t="s">
        <v>83</v>
      </c>
      <c r="D13" s="144" t="s">
        <v>107</v>
      </c>
      <c r="E13" s="51">
        <v>1</v>
      </c>
      <c r="F13" s="145">
        <v>130</v>
      </c>
      <c r="G13" s="146" t="s">
        <v>79</v>
      </c>
      <c r="H13" s="139"/>
      <c r="I13" s="139"/>
      <c r="J13" s="139"/>
      <c r="K13" s="139"/>
      <c r="L13" s="139"/>
      <c r="M13" s="139"/>
      <c r="N13" s="139"/>
      <c r="O13" s="139"/>
      <c r="P13" s="147">
        <f t="shared" si="0"/>
        <v>0</v>
      </c>
      <c r="Q13" s="148">
        <f t="shared" si="1"/>
        <v>0</v>
      </c>
    </row>
    <row r="14" spans="1:17" s="51" customFormat="1" x14ac:dyDescent="0.45">
      <c r="B14" s="143" t="s">
        <v>39</v>
      </c>
      <c r="C14" s="51" t="s">
        <v>84</v>
      </c>
      <c r="D14" s="144" t="s">
        <v>108</v>
      </c>
      <c r="E14" s="51">
        <v>1</v>
      </c>
      <c r="F14" s="145">
        <v>130</v>
      </c>
      <c r="G14" s="146" t="s">
        <v>79</v>
      </c>
      <c r="H14" s="139"/>
      <c r="I14" s="139"/>
      <c r="J14" s="139"/>
      <c r="K14" s="139"/>
      <c r="L14" s="139"/>
      <c r="M14" s="139"/>
      <c r="N14" s="139"/>
      <c r="O14" s="139"/>
      <c r="P14" s="147">
        <f t="shared" si="0"/>
        <v>0</v>
      </c>
      <c r="Q14" s="148">
        <f t="shared" si="1"/>
        <v>0</v>
      </c>
    </row>
    <row r="15" spans="1:17" s="51" customFormat="1" x14ac:dyDescent="0.45">
      <c r="B15" s="143" t="s">
        <v>39</v>
      </c>
      <c r="C15" s="51" t="s">
        <v>85</v>
      </c>
      <c r="D15" s="144" t="s">
        <v>109</v>
      </c>
      <c r="E15" s="51">
        <v>1</v>
      </c>
      <c r="F15" s="145">
        <v>130</v>
      </c>
      <c r="G15" s="146" t="s">
        <v>79</v>
      </c>
      <c r="H15" s="139"/>
      <c r="I15" s="139"/>
      <c r="J15" s="139"/>
      <c r="K15" s="139"/>
      <c r="L15" s="139"/>
      <c r="M15" s="139"/>
      <c r="N15" s="139"/>
      <c r="O15" s="139"/>
      <c r="P15" s="147">
        <f t="shared" si="0"/>
        <v>0</v>
      </c>
      <c r="Q15" s="148">
        <f t="shared" si="1"/>
        <v>0</v>
      </c>
    </row>
    <row r="16" spans="1:17" s="51" customFormat="1" x14ac:dyDescent="0.45">
      <c r="B16" s="143" t="s">
        <v>39</v>
      </c>
      <c r="C16" s="51" t="s">
        <v>89</v>
      </c>
      <c r="D16" s="144" t="s">
        <v>110</v>
      </c>
      <c r="E16" s="51">
        <v>1</v>
      </c>
      <c r="F16" s="145">
        <v>130</v>
      </c>
      <c r="G16" s="146" t="s">
        <v>79</v>
      </c>
      <c r="H16" s="139"/>
      <c r="I16" s="139"/>
      <c r="J16" s="139"/>
      <c r="K16" s="139"/>
      <c r="L16" s="139"/>
      <c r="M16" s="139"/>
      <c r="N16" s="139"/>
      <c r="O16" s="139"/>
      <c r="P16" s="147">
        <f t="shared" si="0"/>
        <v>0</v>
      </c>
      <c r="Q16" s="148">
        <f t="shared" si="1"/>
        <v>0</v>
      </c>
    </row>
    <row r="17" spans="2:17" s="51" customFormat="1" x14ac:dyDescent="0.45">
      <c r="B17" s="143" t="s">
        <v>39</v>
      </c>
      <c r="C17" s="51" t="s">
        <v>90</v>
      </c>
      <c r="D17" s="144" t="s">
        <v>111</v>
      </c>
      <c r="E17" s="51">
        <v>1</v>
      </c>
      <c r="F17" s="145">
        <v>130</v>
      </c>
      <c r="G17" s="146" t="s">
        <v>79</v>
      </c>
      <c r="H17" s="139"/>
      <c r="I17" s="139"/>
      <c r="J17" s="139"/>
      <c r="K17" s="139"/>
      <c r="L17" s="139"/>
      <c r="M17" s="139"/>
      <c r="N17" s="139"/>
      <c r="O17" s="139"/>
      <c r="P17" s="147">
        <f t="shared" si="0"/>
        <v>0</v>
      </c>
      <c r="Q17" s="148">
        <f t="shared" si="1"/>
        <v>0</v>
      </c>
    </row>
    <row r="18" spans="2:17" s="51" customFormat="1" x14ac:dyDescent="0.45">
      <c r="B18" s="143" t="s">
        <v>39</v>
      </c>
      <c r="C18" s="51" t="s">
        <v>91</v>
      </c>
      <c r="D18" s="144" t="s">
        <v>112</v>
      </c>
      <c r="E18" s="51">
        <v>1</v>
      </c>
      <c r="F18" s="145">
        <v>130</v>
      </c>
      <c r="G18" s="146" t="s">
        <v>79</v>
      </c>
      <c r="H18" s="139"/>
      <c r="I18" s="139"/>
      <c r="J18" s="139"/>
      <c r="K18" s="139"/>
      <c r="L18" s="139"/>
      <c r="M18" s="139"/>
      <c r="N18" s="139"/>
      <c r="O18" s="139"/>
      <c r="P18" s="147">
        <f t="shared" si="0"/>
        <v>0</v>
      </c>
      <c r="Q18" s="148">
        <f t="shared" si="1"/>
        <v>0</v>
      </c>
    </row>
    <row r="19" spans="2:17" s="51" customFormat="1" x14ac:dyDescent="0.45">
      <c r="B19" s="143" t="s">
        <v>39</v>
      </c>
      <c r="C19" s="51" t="s">
        <v>86</v>
      </c>
      <c r="D19" s="144" t="s">
        <v>113</v>
      </c>
      <c r="E19" s="51">
        <v>1</v>
      </c>
      <c r="F19" s="145">
        <v>235</v>
      </c>
      <c r="G19" s="146" t="s">
        <v>79</v>
      </c>
      <c r="H19" s="139"/>
      <c r="I19" s="139"/>
      <c r="J19" s="139"/>
      <c r="K19" s="139"/>
      <c r="L19" s="139"/>
      <c r="M19" s="139"/>
      <c r="N19" s="139"/>
      <c r="O19" s="139"/>
      <c r="P19" s="147">
        <f t="shared" si="0"/>
        <v>0</v>
      </c>
      <c r="Q19" s="148">
        <f t="shared" si="1"/>
        <v>0</v>
      </c>
    </row>
    <row r="20" spans="2:17" s="51" customFormat="1" ht="12" customHeight="1" x14ac:dyDescent="0.45">
      <c r="B20" s="143" t="s">
        <v>39</v>
      </c>
      <c r="C20" s="51" t="s">
        <v>87</v>
      </c>
      <c r="D20" s="149" t="s">
        <v>114</v>
      </c>
      <c r="E20" s="51">
        <v>1</v>
      </c>
      <c r="F20" s="145">
        <v>235</v>
      </c>
      <c r="G20" s="146" t="s">
        <v>79</v>
      </c>
      <c r="H20" s="139"/>
      <c r="I20" s="139"/>
      <c r="J20" s="139"/>
      <c r="K20" s="139"/>
      <c r="L20" s="139"/>
      <c r="M20" s="139"/>
      <c r="N20" s="139"/>
      <c r="O20" s="139"/>
      <c r="P20" s="147">
        <f t="shared" si="0"/>
        <v>0</v>
      </c>
      <c r="Q20" s="148">
        <f t="shared" si="1"/>
        <v>0</v>
      </c>
    </row>
    <row r="21" spans="2:17" s="51" customFormat="1" x14ac:dyDescent="0.45">
      <c r="B21" s="143" t="s">
        <v>39</v>
      </c>
      <c r="C21" s="51" t="s">
        <v>88</v>
      </c>
      <c r="D21" s="149" t="s">
        <v>115</v>
      </c>
      <c r="E21" s="51">
        <v>1</v>
      </c>
      <c r="F21" s="145">
        <v>235</v>
      </c>
      <c r="G21" s="146" t="s">
        <v>79</v>
      </c>
      <c r="H21" s="139"/>
      <c r="I21" s="139"/>
      <c r="J21" s="139"/>
      <c r="K21" s="139"/>
      <c r="L21" s="139"/>
      <c r="M21" s="139"/>
      <c r="N21" s="139"/>
      <c r="O21" s="139"/>
      <c r="P21" s="147">
        <f t="shared" si="0"/>
        <v>0</v>
      </c>
      <c r="Q21" s="148">
        <f t="shared" si="1"/>
        <v>0</v>
      </c>
    </row>
    <row r="22" spans="2:17" s="51" customFormat="1" x14ac:dyDescent="0.45">
      <c r="B22" s="143" t="s">
        <v>39</v>
      </c>
      <c r="C22" s="51" t="s">
        <v>92</v>
      </c>
      <c r="D22" s="149" t="s">
        <v>116</v>
      </c>
      <c r="E22" s="51">
        <v>1</v>
      </c>
      <c r="F22" s="145">
        <v>235</v>
      </c>
      <c r="G22" s="146" t="s">
        <v>79</v>
      </c>
      <c r="H22" s="139"/>
      <c r="I22" s="139"/>
      <c r="J22" s="139"/>
      <c r="K22" s="139"/>
      <c r="L22" s="139"/>
      <c r="M22" s="139"/>
      <c r="N22" s="139"/>
      <c r="O22" s="139"/>
      <c r="P22" s="147">
        <f t="shared" si="0"/>
        <v>0</v>
      </c>
      <c r="Q22" s="148">
        <f t="shared" si="1"/>
        <v>0</v>
      </c>
    </row>
    <row r="23" spans="2:17" s="51" customFormat="1" x14ac:dyDescent="0.45">
      <c r="B23" s="143" t="s">
        <v>39</v>
      </c>
      <c r="C23" s="51" t="s">
        <v>93</v>
      </c>
      <c r="D23" s="149" t="s">
        <v>117</v>
      </c>
      <c r="E23" s="51">
        <v>1</v>
      </c>
      <c r="F23" s="145">
        <v>235</v>
      </c>
      <c r="G23" s="146" t="s">
        <v>79</v>
      </c>
      <c r="H23" s="139"/>
      <c r="I23" s="139"/>
      <c r="J23" s="139"/>
      <c r="K23" s="139"/>
      <c r="L23" s="139"/>
      <c r="M23" s="139"/>
      <c r="N23" s="139"/>
      <c r="O23" s="139"/>
      <c r="P23" s="147">
        <f t="shared" si="0"/>
        <v>0</v>
      </c>
      <c r="Q23" s="148">
        <f t="shared" si="1"/>
        <v>0</v>
      </c>
    </row>
    <row r="24" spans="2:17" s="51" customFormat="1" x14ac:dyDescent="0.45">
      <c r="B24" s="143" t="s">
        <v>39</v>
      </c>
      <c r="C24" s="51" t="s">
        <v>94</v>
      </c>
      <c r="D24" s="144" t="s">
        <v>104</v>
      </c>
      <c r="E24" s="51">
        <v>1</v>
      </c>
      <c r="F24" s="145">
        <v>235</v>
      </c>
      <c r="G24" s="146" t="s">
        <v>79</v>
      </c>
      <c r="H24" s="139"/>
      <c r="I24" s="139"/>
      <c r="J24" s="139"/>
      <c r="K24" s="139"/>
      <c r="L24" s="139"/>
      <c r="M24" s="139"/>
      <c r="N24" s="139"/>
      <c r="O24" s="139"/>
      <c r="P24" s="147">
        <f t="shared" si="0"/>
        <v>0</v>
      </c>
      <c r="Q24" s="148">
        <f t="shared" si="1"/>
        <v>0</v>
      </c>
    </row>
    <row r="25" spans="2:17" s="51" customFormat="1" ht="14.65" thickBot="1" x14ac:dyDescent="0.5">
      <c r="B25" s="143"/>
      <c r="D25" s="144"/>
      <c r="F25" s="145"/>
      <c r="G25" s="146"/>
      <c r="H25" s="203"/>
      <c r="I25" s="198"/>
      <c r="J25" s="199"/>
      <c r="K25" s="200"/>
      <c r="L25" s="202"/>
      <c r="M25" s="201"/>
      <c r="N25" s="201"/>
      <c r="O25" s="201"/>
      <c r="P25" s="147"/>
      <c r="Q25" s="148"/>
    </row>
    <row r="26" spans="2:17" s="51" customFormat="1" x14ac:dyDescent="0.45">
      <c r="B26" s="143" t="s">
        <v>99</v>
      </c>
      <c r="C26" s="51" t="s">
        <v>68</v>
      </c>
      <c r="D26" s="144" t="s">
        <v>118</v>
      </c>
      <c r="E26" s="51">
        <v>1</v>
      </c>
      <c r="F26" s="145">
        <v>60</v>
      </c>
      <c r="G26" s="146" t="s">
        <v>79</v>
      </c>
      <c r="H26" s="139"/>
      <c r="I26" s="139"/>
      <c r="J26" s="139"/>
      <c r="K26" s="139"/>
      <c r="L26" s="139"/>
      <c r="M26" s="139"/>
      <c r="N26" s="139"/>
      <c r="O26" s="139"/>
      <c r="P26" s="147">
        <f t="shared" si="0"/>
        <v>0</v>
      </c>
      <c r="Q26" s="148">
        <f t="shared" si="1"/>
        <v>0</v>
      </c>
    </row>
    <row r="27" spans="2:17" s="51" customFormat="1" x14ac:dyDescent="0.45">
      <c r="B27" s="143" t="s">
        <v>99</v>
      </c>
      <c r="C27" s="51" t="s">
        <v>69</v>
      </c>
      <c r="D27" s="144" t="s">
        <v>119</v>
      </c>
      <c r="E27" s="51">
        <v>1</v>
      </c>
      <c r="F27" s="145">
        <v>105</v>
      </c>
      <c r="G27" s="146" t="s">
        <v>79</v>
      </c>
      <c r="H27" s="139"/>
      <c r="I27" s="139"/>
      <c r="J27" s="139"/>
      <c r="K27" s="139"/>
      <c r="L27" s="139"/>
      <c r="M27" s="139"/>
      <c r="N27" s="139"/>
      <c r="O27" s="139"/>
      <c r="P27" s="147">
        <f t="shared" si="0"/>
        <v>0</v>
      </c>
      <c r="Q27" s="148">
        <f t="shared" si="1"/>
        <v>0</v>
      </c>
    </row>
    <row r="28" spans="2:17" s="51" customFormat="1" ht="14.65" thickBot="1" x14ac:dyDescent="0.5">
      <c r="B28" s="143"/>
      <c r="D28" s="144"/>
      <c r="F28" s="145"/>
      <c r="G28" s="146"/>
      <c r="H28" s="203"/>
      <c r="I28" s="198"/>
      <c r="J28" s="199"/>
      <c r="K28" s="200"/>
      <c r="L28" s="202"/>
      <c r="M28" s="201"/>
      <c r="N28" s="201"/>
      <c r="O28" s="201"/>
      <c r="P28" s="147"/>
      <c r="Q28" s="148"/>
    </row>
    <row r="29" spans="2:17" s="51" customFormat="1" x14ac:dyDescent="0.45">
      <c r="B29" s="143" t="s">
        <v>100</v>
      </c>
      <c r="C29" s="51" t="s">
        <v>70</v>
      </c>
      <c r="D29" s="144" t="s">
        <v>121</v>
      </c>
      <c r="E29" s="51">
        <v>1</v>
      </c>
      <c r="F29" s="145">
        <v>315</v>
      </c>
      <c r="G29" s="146" t="s">
        <v>80</v>
      </c>
      <c r="H29" s="139"/>
      <c r="I29" s="139"/>
      <c r="J29" s="139"/>
      <c r="K29" s="139"/>
      <c r="L29" s="139"/>
      <c r="M29" s="139"/>
      <c r="N29" s="139"/>
      <c r="O29" s="139"/>
      <c r="P29" s="147">
        <f>SUM(H29:O29)*E29</f>
        <v>0</v>
      </c>
      <c r="Q29" s="148">
        <f>SUM(H29:O29)*F29</f>
        <v>0</v>
      </c>
    </row>
    <row r="30" spans="2:17" s="51" customFormat="1" x14ac:dyDescent="0.45">
      <c r="B30" s="143" t="s">
        <v>100</v>
      </c>
      <c r="C30" s="51" t="s">
        <v>71</v>
      </c>
      <c r="D30" s="149" t="s">
        <v>122</v>
      </c>
      <c r="E30" s="51">
        <v>1</v>
      </c>
      <c r="F30" s="145">
        <v>200</v>
      </c>
      <c r="G30" s="146" t="s">
        <v>80</v>
      </c>
      <c r="H30" s="139"/>
      <c r="I30" s="139"/>
      <c r="J30" s="139"/>
      <c r="K30" s="139"/>
      <c r="L30" s="139"/>
      <c r="M30" s="139"/>
      <c r="N30" s="139"/>
      <c r="O30" s="139"/>
      <c r="P30" s="147">
        <f>SUM(H30:O30)*E30</f>
        <v>0</v>
      </c>
      <c r="Q30" s="148">
        <f>SUM(H30:O30)*F30</f>
        <v>0</v>
      </c>
    </row>
    <row r="31" spans="2:17" s="51" customFormat="1" x14ac:dyDescent="0.45">
      <c r="B31" s="143" t="s">
        <v>100</v>
      </c>
      <c r="C31" s="51" t="s">
        <v>72</v>
      </c>
      <c r="D31" s="149" t="s">
        <v>123</v>
      </c>
      <c r="E31" s="51">
        <v>1</v>
      </c>
      <c r="F31" s="145">
        <v>170</v>
      </c>
      <c r="G31" s="146" t="s">
        <v>80</v>
      </c>
      <c r="H31" s="139"/>
      <c r="I31" s="139"/>
      <c r="J31" s="139"/>
      <c r="K31" s="139"/>
      <c r="L31" s="139"/>
      <c r="M31" s="139"/>
      <c r="N31" s="139"/>
      <c r="O31" s="139"/>
      <c r="P31" s="147">
        <f>SUM(H31:O31)*E31</f>
        <v>0</v>
      </c>
      <c r="Q31" s="148">
        <f>SUM(H31:O31)*F31</f>
        <v>0</v>
      </c>
    </row>
    <row r="32" spans="2:17" s="51" customFormat="1" x14ac:dyDescent="0.45">
      <c r="B32" s="143" t="s">
        <v>100</v>
      </c>
      <c r="C32" s="51" t="s">
        <v>73</v>
      </c>
      <c r="D32" s="149" t="s">
        <v>124</v>
      </c>
      <c r="E32" s="51">
        <v>1</v>
      </c>
      <c r="F32" s="145">
        <v>100</v>
      </c>
      <c r="G32" s="146" t="s">
        <v>80</v>
      </c>
      <c r="H32" s="139"/>
      <c r="I32" s="139"/>
      <c r="J32" s="139"/>
      <c r="K32" s="139"/>
      <c r="L32" s="139"/>
      <c r="M32" s="139"/>
      <c r="N32" s="139"/>
      <c r="O32" s="139"/>
      <c r="P32" s="147">
        <f>SUM(H32:O32)*E32</f>
        <v>0</v>
      </c>
      <c r="Q32" s="148">
        <f>SUM(H32:O32)*F32</f>
        <v>0</v>
      </c>
    </row>
    <row r="33" spans="2:17" s="51" customFormat="1" x14ac:dyDescent="0.45">
      <c r="B33" s="143" t="s">
        <v>100</v>
      </c>
      <c r="C33" s="51" t="s">
        <v>74</v>
      </c>
      <c r="D33" s="144" t="s">
        <v>120</v>
      </c>
      <c r="E33" s="51">
        <v>1</v>
      </c>
      <c r="F33" s="145">
        <v>90</v>
      </c>
      <c r="G33" s="146" t="s">
        <v>80</v>
      </c>
      <c r="H33" s="139"/>
      <c r="I33" s="139"/>
      <c r="J33" s="139"/>
      <c r="K33" s="139"/>
      <c r="L33" s="139"/>
      <c r="M33" s="139"/>
      <c r="N33" s="139"/>
      <c r="O33" s="139"/>
      <c r="P33" s="147">
        <f>SUM(H33:O33)*E33</f>
        <v>0</v>
      </c>
      <c r="Q33" s="148">
        <f>SUM(H33:O33)*F33</f>
        <v>0</v>
      </c>
    </row>
    <row r="34" spans="2:17" s="51" customFormat="1" ht="14.65" thickBot="1" x14ac:dyDescent="0.5">
      <c r="B34" s="143"/>
      <c r="D34" s="144"/>
      <c r="F34" s="145"/>
      <c r="G34" s="146"/>
      <c r="H34" s="203"/>
      <c r="I34" s="198"/>
      <c r="J34" s="199"/>
      <c r="K34" s="200"/>
      <c r="L34" s="202"/>
      <c r="M34" s="201"/>
      <c r="N34" s="201"/>
      <c r="O34" s="201"/>
      <c r="P34" s="147"/>
      <c r="Q34" s="148"/>
    </row>
    <row r="35" spans="2:17" s="51" customFormat="1" x14ac:dyDescent="0.45">
      <c r="B35" s="143" t="s">
        <v>101</v>
      </c>
      <c r="C35" s="51" t="s">
        <v>95</v>
      </c>
      <c r="D35" s="149" t="s">
        <v>128</v>
      </c>
      <c r="E35" s="51">
        <v>1</v>
      </c>
      <c r="F35" s="145">
        <v>50</v>
      </c>
      <c r="G35" s="146" t="s">
        <v>79</v>
      </c>
      <c r="H35" s="139"/>
      <c r="I35" s="139"/>
      <c r="J35" s="139"/>
      <c r="K35" s="139"/>
      <c r="L35" s="139"/>
      <c r="M35" s="139"/>
      <c r="N35" s="139"/>
      <c r="O35" s="139"/>
      <c r="P35" s="147">
        <f>SUM(H35:O35)*E35</f>
        <v>0</v>
      </c>
      <c r="Q35" s="148">
        <f>SUM(H35:O35)*F35</f>
        <v>0</v>
      </c>
    </row>
    <row r="36" spans="2:17" s="51" customFormat="1" x14ac:dyDescent="0.45">
      <c r="B36" s="143" t="s">
        <v>101</v>
      </c>
      <c r="C36" s="51" t="s">
        <v>96</v>
      </c>
      <c r="D36" s="144" t="s">
        <v>126</v>
      </c>
      <c r="E36" s="51">
        <v>1</v>
      </c>
      <c r="F36" s="145">
        <v>90</v>
      </c>
      <c r="G36" s="146" t="s">
        <v>79</v>
      </c>
      <c r="H36" s="139"/>
      <c r="I36" s="139"/>
      <c r="J36" s="139"/>
      <c r="K36" s="139"/>
      <c r="L36" s="139"/>
      <c r="M36" s="139"/>
      <c r="N36" s="139"/>
      <c r="O36" s="139"/>
      <c r="P36" s="147">
        <f>SUM(H36:O36)*E36</f>
        <v>0</v>
      </c>
      <c r="Q36" s="148">
        <f>SUM(H36:O36)*F36</f>
        <v>0</v>
      </c>
    </row>
    <row r="37" spans="2:17" s="51" customFormat="1" x14ac:dyDescent="0.45">
      <c r="B37" s="143" t="s">
        <v>101</v>
      </c>
      <c r="C37" s="51" t="s">
        <v>97</v>
      </c>
      <c r="D37" s="149" t="s">
        <v>127</v>
      </c>
      <c r="E37" s="51">
        <v>1</v>
      </c>
      <c r="F37" s="145">
        <v>50</v>
      </c>
      <c r="G37" s="146" t="s">
        <v>79</v>
      </c>
      <c r="H37" s="139"/>
      <c r="I37" s="139"/>
      <c r="J37" s="139"/>
      <c r="K37" s="139"/>
      <c r="L37" s="139"/>
      <c r="M37" s="139"/>
      <c r="N37" s="139"/>
      <c r="O37" s="139"/>
      <c r="P37" s="147">
        <f>SUM(H37:O37)*E37</f>
        <v>0</v>
      </c>
      <c r="Q37" s="148">
        <f>SUM(H37:O37)*F37</f>
        <v>0</v>
      </c>
    </row>
    <row r="38" spans="2:17" s="51" customFormat="1" x14ac:dyDescent="0.45">
      <c r="B38" s="143" t="s">
        <v>101</v>
      </c>
      <c r="C38" s="51" t="s">
        <v>98</v>
      </c>
      <c r="D38" s="144" t="s">
        <v>125</v>
      </c>
      <c r="E38" s="51">
        <v>1</v>
      </c>
      <c r="F38" s="145">
        <v>90</v>
      </c>
      <c r="G38" s="146" t="s">
        <v>79</v>
      </c>
      <c r="H38" s="139"/>
      <c r="I38" s="139"/>
      <c r="J38" s="139"/>
      <c r="K38" s="139"/>
      <c r="L38" s="139"/>
      <c r="M38" s="139"/>
      <c r="N38" s="139"/>
      <c r="O38" s="139"/>
      <c r="P38" s="147">
        <f>SUM(H38:O38)*E38</f>
        <v>0</v>
      </c>
      <c r="Q38" s="148">
        <f>SUM(H38:O38)*F38</f>
        <v>0</v>
      </c>
    </row>
    <row r="39" spans="2:17" s="51" customFormat="1" ht="14.65" thickBot="1" x14ac:dyDescent="0.5">
      <c r="B39" s="143"/>
      <c r="D39" s="144"/>
      <c r="F39" s="145"/>
      <c r="G39" s="146"/>
      <c r="H39" s="203"/>
      <c r="I39" s="198"/>
      <c r="J39" s="199"/>
      <c r="K39" s="200"/>
      <c r="L39" s="202"/>
      <c r="M39" s="201"/>
      <c r="N39" s="201"/>
      <c r="O39" s="201"/>
      <c r="P39" s="147"/>
      <c r="Q39" s="148"/>
    </row>
    <row r="40" spans="2:17" s="51" customFormat="1" x14ac:dyDescent="0.45">
      <c r="B40" s="143" t="s">
        <v>102</v>
      </c>
      <c r="C40" s="51" t="s">
        <v>75</v>
      </c>
      <c r="D40" s="144" t="s">
        <v>129</v>
      </c>
      <c r="E40" s="51">
        <v>1</v>
      </c>
      <c r="F40" s="145">
        <v>65</v>
      </c>
      <c r="G40" s="146" t="s">
        <v>80</v>
      </c>
      <c r="H40" s="139"/>
      <c r="I40" s="139"/>
      <c r="J40" s="139"/>
      <c r="K40" s="139"/>
      <c r="L40" s="139"/>
      <c r="M40" s="139"/>
      <c r="N40" s="139"/>
      <c r="O40" s="139"/>
      <c r="P40" s="147">
        <f>SUM(H40:O40)*E40</f>
        <v>0</v>
      </c>
      <c r="Q40" s="148">
        <f>SUM(H40:O40)*F40</f>
        <v>0</v>
      </c>
    </row>
    <row r="41" spans="2:17" s="51" customFormat="1" x14ac:dyDescent="0.45">
      <c r="B41" s="143" t="s">
        <v>102</v>
      </c>
      <c r="C41" s="51" t="s">
        <v>76</v>
      </c>
      <c r="D41" s="149" t="s">
        <v>130</v>
      </c>
      <c r="E41" s="51">
        <v>1</v>
      </c>
      <c r="F41" s="145">
        <v>130</v>
      </c>
      <c r="G41" s="146" t="s">
        <v>80</v>
      </c>
      <c r="H41" s="139"/>
      <c r="I41" s="139"/>
      <c r="J41" s="139"/>
      <c r="K41" s="139"/>
      <c r="L41" s="139"/>
      <c r="M41" s="139"/>
      <c r="N41" s="139"/>
      <c r="O41" s="139"/>
      <c r="P41" s="147">
        <f>SUM(H41:O41)*E41</f>
        <v>0</v>
      </c>
      <c r="Q41" s="148">
        <f>SUM(H41:O41)*F41</f>
        <v>0</v>
      </c>
    </row>
    <row r="42" spans="2:17" s="51" customFormat="1" x14ac:dyDescent="0.45">
      <c r="B42" s="143" t="s">
        <v>102</v>
      </c>
      <c r="C42" s="51" t="s">
        <v>77</v>
      </c>
      <c r="D42" s="149" t="s">
        <v>131</v>
      </c>
      <c r="E42" s="51">
        <v>1</v>
      </c>
      <c r="F42" s="145">
        <v>150</v>
      </c>
      <c r="G42" s="146" t="s">
        <v>80</v>
      </c>
      <c r="H42" s="139"/>
      <c r="I42" s="139"/>
      <c r="J42" s="139"/>
      <c r="K42" s="139"/>
      <c r="L42" s="139"/>
      <c r="M42" s="139"/>
      <c r="N42" s="139"/>
      <c r="O42" s="139"/>
      <c r="P42" s="147">
        <f>SUM(H42:O42)*E42</f>
        <v>0</v>
      </c>
      <c r="Q42" s="148">
        <f>SUM(H42:O42)*F42</f>
        <v>0</v>
      </c>
    </row>
    <row r="43" spans="2:17" s="51" customFormat="1" x14ac:dyDescent="0.45">
      <c r="B43" s="143" t="s">
        <v>102</v>
      </c>
      <c r="C43" s="51" t="s">
        <v>78</v>
      </c>
      <c r="D43" s="149" t="s">
        <v>132</v>
      </c>
      <c r="E43" s="51">
        <v>1</v>
      </c>
      <c r="F43" s="145">
        <v>355</v>
      </c>
      <c r="G43" s="146" t="s">
        <v>80</v>
      </c>
      <c r="H43" s="139"/>
      <c r="I43" s="139"/>
      <c r="J43" s="139"/>
      <c r="K43" s="139"/>
      <c r="L43" s="139"/>
      <c r="M43" s="139"/>
      <c r="N43" s="139"/>
      <c r="O43" s="139"/>
      <c r="P43" s="147">
        <f>SUM(H43:O43)*E43</f>
        <v>0</v>
      </c>
      <c r="Q43" s="148">
        <f>SUM(H43:O43)*F43</f>
        <v>0</v>
      </c>
    </row>
    <row r="44" spans="2:17" s="51" customFormat="1" ht="14.65" thickBot="1" x14ac:dyDescent="0.5">
      <c r="B44" s="143"/>
      <c r="D44" s="144"/>
      <c r="F44" s="145"/>
      <c r="G44" s="146"/>
      <c r="H44" s="203"/>
      <c r="I44" s="198"/>
      <c r="J44" s="199"/>
      <c r="K44" s="200"/>
      <c r="L44" s="202"/>
      <c r="M44" s="201"/>
      <c r="N44" s="201"/>
      <c r="O44" s="201"/>
      <c r="P44" s="147"/>
      <c r="Q44" s="148"/>
    </row>
    <row r="45" spans="2:17" s="51" customFormat="1" x14ac:dyDescent="0.45">
      <c r="B45" s="143" t="s">
        <v>103</v>
      </c>
      <c r="C45" s="43">
        <v>40</v>
      </c>
      <c r="D45" s="144" t="s">
        <v>133</v>
      </c>
      <c r="E45" s="51">
        <v>1</v>
      </c>
      <c r="F45" s="145">
        <v>65</v>
      </c>
      <c r="G45" s="146" t="s">
        <v>80</v>
      </c>
      <c r="H45" s="139"/>
      <c r="I45" s="139"/>
      <c r="J45" s="139"/>
      <c r="K45" s="139"/>
      <c r="L45" s="139"/>
      <c r="M45" s="139"/>
      <c r="N45" s="139"/>
      <c r="O45" s="139"/>
      <c r="P45" s="147">
        <f>SUM(H45:O45)*E45</f>
        <v>0</v>
      </c>
      <c r="Q45" s="148">
        <f>SUM(H45:O45)*F45</f>
        <v>0</v>
      </c>
    </row>
    <row r="46" spans="2:17" s="51" customFormat="1" x14ac:dyDescent="0.45">
      <c r="B46" s="143" t="s">
        <v>103</v>
      </c>
      <c r="C46" s="43">
        <v>60</v>
      </c>
      <c r="D46" s="149" t="s">
        <v>134</v>
      </c>
      <c r="E46" s="51">
        <v>1</v>
      </c>
      <c r="F46" s="145">
        <v>115</v>
      </c>
      <c r="G46" s="146" t="s">
        <v>80</v>
      </c>
      <c r="H46" s="139"/>
      <c r="I46" s="139"/>
      <c r="J46" s="139"/>
      <c r="K46" s="139"/>
      <c r="L46" s="139"/>
      <c r="M46" s="139"/>
      <c r="N46" s="139"/>
      <c r="O46" s="139"/>
      <c r="P46" s="147">
        <f>SUM(H46:O46)*E46</f>
        <v>0</v>
      </c>
      <c r="Q46" s="148">
        <f>SUM(H46:O46)*F46</f>
        <v>0</v>
      </c>
    </row>
    <row r="47" spans="2:17" s="51" customFormat="1" x14ac:dyDescent="0.45">
      <c r="B47" s="143" t="s">
        <v>103</v>
      </c>
      <c r="C47" s="43">
        <v>80</v>
      </c>
      <c r="D47" s="149" t="s">
        <v>135</v>
      </c>
      <c r="E47" s="51">
        <v>1</v>
      </c>
      <c r="F47" s="145">
        <v>195</v>
      </c>
      <c r="G47" s="146" t="s">
        <v>80</v>
      </c>
      <c r="H47" s="139"/>
      <c r="I47" s="139"/>
      <c r="J47" s="139"/>
      <c r="K47" s="139"/>
      <c r="L47" s="139"/>
      <c r="M47" s="139"/>
      <c r="N47" s="139"/>
      <c r="O47" s="139"/>
      <c r="P47" s="147">
        <f>SUM(H47:O47)*E47</f>
        <v>0</v>
      </c>
      <c r="Q47" s="148">
        <f>SUM(H47:O47)*F47</f>
        <v>0</v>
      </c>
    </row>
    <row r="48" spans="2:17" s="51" customFormat="1" ht="14.65" thickBot="1" x14ac:dyDescent="0.5">
      <c r="B48" s="150" t="s">
        <v>103</v>
      </c>
      <c r="C48" s="151">
        <v>100</v>
      </c>
      <c r="D48" s="152" t="s">
        <v>136</v>
      </c>
      <c r="E48" s="153">
        <v>1</v>
      </c>
      <c r="F48" s="154">
        <v>280</v>
      </c>
      <c r="G48" s="155" t="s">
        <v>80</v>
      </c>
      <c r="H48" s="156"/>
      <c r="I48" s="156"/>
      <c r="J48" s="156"/>
      <c r="K48" s="156"/>
      <c r="L48" s="156"/>
      <c r="M48" s="156"/>
      <c r="N48" s="156"/>
      <c r="O48" s="156"/>
      <c r="P48" s="157">
        <f>SUM(H48:O48)*E48</f>
        <v>0</v>
      </c>
      <c r="Q48" s="158">
        <f>SUM(H48:O48)*F48</f>
        <v>0</v>
      </c>
    </row>
    <row r="49" s="51" customFormat="1" x14ac:dyDescent="0.45"/>
    <row r="50" s="51" customFormat="1" x14ac:dyDescent="0.45"/>
    <row r="51" s="51" customFormat="1" x14ac:dyDescent="0.45"/>
    <row r="52" s="51" customFormat="1" x14ac:dyDescent="0.45"/>
    <row r="53" s="51" customFormat="1" x14ac:dyDescent="0.45"/>
    <row r="54" s="51" customFormat="1" x14ac:dyDescent="0.45"/>
    <row r="55" s="51" customFormat="1" x14ac:dyDescent="0.45"/>
    <row r="56" s="51" customFormat="1" x14ac:dyDescent="0.45"/>
    <row r="57" s="51" customFormat="1" x14ac:dyDescent="0.45"/>
    <row r="58" s="51" customFormat="1" x14ac:dyDescent="0.45"/>
    <row r="59" s="51" customFormat="1" x14ac:dyDescent="0.45"/>
    <row r="60" s="51" customFormat="1" x14ac:dyDescent="0.45"/>
    <row r="61" s="51" customFormat="1" x14ac:dyDescent="0.45"/>
    <row r="62" s="51" customFormat="1" x14ac:dyDescent="0.45"/>
    <row r="63" s="51" customFormat="1" x14ac:dyDescent="0.45"/>
    <row r="64" s="51" customFormat="1" x14ac:dyDescent="0.45"/>
    <row r="65" s="51" customFormat="1" x14ac:dyDescent="0.45"/>
    <row r="66" s="51" customFormat="1" x14ac:dyDescent="0.45"/>
    <row r="67" s="51" customFormat="1" x14ac:dyDescent="0.45"/>
    <row r="68" s="51" customFormat="1" x14ac:dyDescent="0.45"/>
    <row r="69" s="51" customFormat="1" x14ac:dyDescent="0.45"/>
    <row r="70" s="51" customFormat="1" x14ac:dyDescent="0.45"/>
    <row r="71" s="51" customFormat="1" x14ac:dyDescent="0.45"/>
    <row r="72" s="51" customFormat="1" x14ac:dyDescent="0.45"/>
    <row r="73" s="51" customFormat="1" x14ac:dyDescent="0.45"/>
    <row r="74" s="51" customFormat="1" x14ac:dyDescent="0.45"/>
    <row r="75" s="51" customFormat="1" x14ac:dyDescent="0.45"/>
    <row r="76" s="51" customFormat="1" x14ac:dyDescent="0.45"/>
    <row r="77" s="51" customFormat="1" x14ac:dyDescent="0.45"/>
    <row r="78" s="51" customFormat="1" x14ac:dyDescent="0.45"/>
    <row r="79" s="51" customFormat="1" x14ac:dyDescent="0.45"/>
    <row r="80" s="51" customFormat="1" x14ac:dyDescent="0.45"/>
    <row r="81" s="51" customFormat="1" x14ac:dyDescent="0.45"/>
    <row r="82" s="51" customFormat="1" x14ac:dyDescent="0.45"/>
    <row r="83" s="51" customFormat="1" x14ac:dyDescent="0.45"/>
    <row r="84" s="51" customFormat="1" x14ac:dyDescent="0.45"/>
    <row r="85" s="51" customFormat="1" x14ac:dyDescent="0.45"/>
    <row r="86" s="51" customFormat="1" x14ac:dyDescent="0.45"/>
    <row r="87" s="51" customFormat="1" x14ac:dyDescent="0.45"/>
    <row r="88" s="51" customFormat="1" x14ac:dyDescent="0.45"/>
    <row r="89" s="51" customFormat="1" x14ac:dyDescent="0.45"/>
    <row r="90" s="51" customFormat="1" x14ac:dyDescent="0.45"/>
    <row r="91" s="51" customFormat="1" x14ac:dyDescent="0.45"/>
    <row r="92" s="51" customFormat="1" x14ac:dyDescent="0.45"/>
    <row r="93" s="51" customFormat="1" x14ac:dyDescent="0.45"/>
    <row r="94" s="51" customFormat="1" x14ac:dyDescent="0.45"/>
    <row r="95" s="51" customFormat="1" x14ac:dyDescent="0.45"/>
    <row r="96" s="51" customFormat="1" x14ac:dyDescent="0.45"/>
    <row r="97" s="51" customFormat="1" x14ac:dyDescent="0.45"/>
    <row r="98" s="51" customFormat="1" x14ac:dyDescent="0.45"/>
    <row r="99" s="51" customFormat="1" x14ac:dyDescent="0.45"/>
    <row r="100" s="51" customFormat="1" x14ac:dyDescent="0.45"/>
    <row r="101" s="51" customFormat="1" x14ac:dyDescent="0.45"/>
    <row r="102" s="51" customFormat="1" x14ac:dyDescent="0.45"/>
    <row r="103" s="51" customFormat="1" x14ac:dyDescent="0.45"/>
    <row r="104" s="51" customFormat="1" x14ac:dyDescent="0.45"/>
    <row r="105" s="51" customFormat="1" x14ac:dyDescent="0.45"/>
    <row r="106" s="51" customFormat="1" x14ac:dyDescent="0.45"/>
    <row r="107" s="51" customFormat="1" x14ac:dyDescent="0.45"/>
    <row r="108" s="51" customFormat="1" x14ac:dyDescent="0.45"/>
    <row r="109" s="51" customFormat="1" x14ac:dyDescent="0.45"/>
    <row r="110" s="51" customFormat="1" x14ac:dyDescent="0.45"/>
    <row r="111" s="51" customFormat="1" x14ac:dyDescent="0.45"/>
    <row r="112" s="51" customFormat="1" x14ac:dyDescent="0.45"/>
    <row r="113" s="51" customFormat="1" x14ac:dyDescent="0.45"/>
    <row r="114" s="51" customFormat="1" x14ac:dyDescent="0.45"/>
    <row r="115" s="51" customFormat="1" x14ac:dyDescent="0.45"/>
    <row r="116" s="51" customFormat="1" x14ac:dyDescent="0.45"/>
    <row r="117" s="51" customFormat="1" x14ac:dyDescent="0.45"/>
    <row r="118" s="51" customFormat="1" x14ac:dyDescent="0.45"/>
    <row r="119" s="51" customFormat="1" x14ac:dyDescent="0.45"/>
    <row r="120" s="51" customFormat="1" x14ac:dyDescent="0.45"/>
    <row r="121" s="51" customFormat="1" x14ac:dyDescent="0.45"/>
    <row r="122" s="51" customFormat="1" x14ac:dyDescent="0.45"/>
    <row r="123" s="51" customFormat="1" x14ac:dyDescent="0.45"/>
    <row r="124" s="51" customFormat="1" x14ac:dyDescent="0.45"/>
    <row r="125" s="51" customFormat="1" x14ac:dyDescent="0.45"/>
    <row r="126" s="51" customFormat="1" x14ac:dyDescent="0.45"/>
    <row r="127" s="51" customFormat="1" x14ac:dyDescent="0.45"/>
    <row r="128" s="51" customFormat="1" x14ac:dyDescent="0.45"/>
    <row r="129" s="51" customFormat="1" x14ac:dyDescent="0.45"/>
    <row r="130" s="51" customFormat="1" x14ac:dyDescent="0.45"/>
    <row r="131" s="51" customFormat="1" x14ac:dyDescent="0.45"/>
    <row r="132" s="51" customFormat="1" x14ac:dyDescent="0.45"/>
    <row r="133" s="51" customFormat="1" x14ac:dyDescent="0.45"/>
    <row r="134" s="51" customFormat="1" x14ac:dyDescent="0.45"/>
    <row r="135" s="51" customFormat="1" x14ac:dyDescent="0.45"/>
    <row r="136" s="51" customFormat="1" x14ac:dyDescent="0.45"/>
    <row r="137" s="51" customFormat="1" x14ac:dyDescent="0.45"/>
    <row r="138" s="51" customFormat="1" x14ac:dyDescent="0.45"/>
    <row r="139" s="51" customFormat="1" x14ac:dyDescent="0.45"/>
    <row r="140" s="51" customFormat="1" x14ac:dyDescent="0.45"/>
    <row r="141" s="51" customFormat="1" x14ac:dyDescent="0.45"/>
    <row r="142" s="51" customFormat="1" x14ac:dyDescent="0.45"/>
    <row r="143" s="51" customFormat="1" x14ac:dyDescent="0.45"/>
    <row r="144" s="51" customFormat="1" x14ac:dyDescent="0.45"/>
    <row r="145" s="51" customFormat="1" x14ac:dyDescent="0.45"/>
    <row r="146" s="51" customFormat="1" x14ac:dyDescent="0.45"/>
    <row r="147" s="51" customFormat="1" x14ac:dyDescent="0.45"/>
    <row r="148" s="51" customFormat="1" x14ac:dyDescent="0.45"/>
    <row r="149" s="51" customFormat="1" x14ac:dyDescent="0.45"/>
    <row r="150" s="51" customFormat="1" x14ac:dyDescent="0.45"/>
    <row r="151" s="51" customFormat="1" x14ac:dyDescent="0.45"/>
    <row r="152" s="51" customFormat="1" x14ac:dyDescent="0.45"/>
    <row r="153" s="51" customFormat="1" x14ac:dyDescent="0.45"/>
    <row r="154" s="51" customFormat="1" x14ac:dyDescent="0.45"/>
    <row r="155" s="51" customFormat="1" x14ac:dyDescent="0.45"/>
    <row r="156" s="51" customFormat="1" x14ac:dyDescent="0.45"/>
    <row r="157" s="51" customFormat="1" x14ac:dyDescent="0.45"/>
    <row r="158" s="51" customFormat="1" x14ac:dyDescent="0.45"/>
    <row r="159" s="51" customFormat="1" x14ac:dyDescent="0.45"/>
    <row r="160" s="51" customFormat="1" x14ac:dyDescent="0.45"/>
    <row r="161" s="51" customFormat="1" x14ac:dyDescent="0.45"/>
    <row r="162" s="51" customFormat="1" x14ac:dyDescent="0.45"/>
    <row r="163" s="51" customFormat="1" x14ac:dyDescent="0.45"/>
    <row r="164" s="51" customFormat="1" x14ac:dyDescent="0.45"/>
    <row r="165" s="51" customFormat="1" x14ac:dyDescent="0.45"/>
    <row r="166" s="51" customFormat="1" x14ac:dyDescent="0.45"/>
    <row r="167" s="51" customFormat="1" x14ac:dyDescent="0.45"/>
    <row r="168" s="51" customFormat="1" x14ac:dyDescent="0.45"/>
    <row r="169" s="51" customFormat="1" x14ac:dyDescent="0.45"/>
    <row r="170" s="51" customFormat="1" x14ac:dyDescent="0.45"/>
    <row r="171" s="51" customFormat="1" x14ac:dyDescent="0.45"/>
    <row r="172" s="51" customFormat="1" x14ac:dyDescent="0.45"/>
    <row r="173" s="51" customFormat="1" x14ac:dyDescent="0.45"/>
    <row r="174" s="51" customFormat="1" x14ac:dyDescent="0.45"/>
    <row r="175" s="51" customFormat="1" x14ac:dyDescent="0.45"/>
    <row r="176" s="51" customFormat="1" x14ac:dyDescent="0.45"/>
    <row r="177" s="51" customFormat="1" x14ac:dyDescent="0.45"/>
    <row r="178" s="51" customFormat="1" x14ac:dyDescent="0.45"/>
    <row r="179" s="51" customFormat="1" x14ac:dyDescent="0.45"/>
    <row r="180" s="51" customFormat="1" x14ac:dyDescent="0.45"/>
    <row r="181" s="51" customFormat="1" x14ac:dyDescent="0.45"/>
    <row r="182" s="51" customFormat="1" x14ac:dyDescent="0.45"/>
    <row r="183" s="51" customFormat="1" x14ac:dyDescent="0.45"/>
    <row r="184" s="51" customFormat="1" x14ac:dyDescent="0.45"/>
    <row r="185" s="51" customFormat="1" x14ac:dyDescent="0.45"/>
    <row r="186" s="51" customFormat="1" x14ac:dyDescent="0.45"/>
    <row r="187" s="51" customFormat="1" x14ac:dyDescent="0.45"/>
    <row r="188" s="51" customFormat="1" x14ac:dyDescent="0.45"/>
    <row r="189" s="51" customFormat="1" x14ac:dyDescent="0.45"/>
    <row r="190" s="51" customFormat="1" x14ac:dyDescent="0.45"/>
    <row r="191" s="51" customFormat="1" x14ac:dyDescent="0.45"/>
    <row r="192" s="51" customFormat="1" x14ac:dyDescent="0.45"/>
    <row r="193" s="51" customFormat="1" x14ac:dyDescent="0.45"/>
    <row r="194" s="51" customFormat="1" x14ac:dyDescent="0.45"/>
    <row r="195" s="51" customFormat="1" x14ac:dyDescent="0.45"/>
    <row r="196" s="51" customFormat="1" x14ac:dyDescent="0.45"/>
    <row r="197" s="51" customFormat="1" x14ac:dyDescent="0.45"/>
    <row r="198" s="51" customFormat="1" x14ac:dyDescent="0.45"/>
    <row r="199" s="51" customFormat="1" x14ac:dyDescent="0.45"/>
    <row r="200" s="51" customFormat="1" x14ac:dyDescent="0.45"/>
    <row r="201" s="51" customFormat="1" x14ac:dyDescent="0.45"/>
    <row r="202" s="51" customFormat="1" x14ac:dyDescent="0.45"/>
    <row r="203" s="51" customFormat="1" x14ac:dyDescent="0.45"/>
    <row r="204" s="51" customFormat="1" x14ac:dyDescent="0.45"/>
    <row r="205" s="51" customFormat="1" x14ac:dyDescent="0.45"/>
    <row r="206" s="51" customFormat="1" x14ac:dyDescent="0.45"/>
    <row r="207" s="51" customFormat="1" x14ac:dyDescent="0.45"/>
    <row r="208" s="51" customFormat="1" x14ac:dyDescent="0.45"/>
    <row r="209" s="51" customFormat="1" x14ac:dyDescent="0.45"/>
    <row r="210" s="51" customFormat="1" x14ac:dyDescent="0.45"/>
    <row r="211" s="51" customFormat="1" x14ac:dyDescent="0.45"/>
    <row r="212" s="51" customFormat="1" x14ac:dyDescent="0.45"/>
    <row r="213" s="51" customFormat="1" x14ac:dyDescent="0.45"/>
    <row r="214" s="51" customFormat="1" x14ac:dyDescent="0.45"/>
    <row r="215" s="51" customFormat="1" x14ac:dyDescent="0.45"/>
    <row r="216" s="51" customFormat="1" x14ac:dyDescent="0.45"/>
    <row r="217" s="51" customFormat="1" x14ac:dyDescent="0.45"/>
    <row r="218" s="51" customFormat="1" x14ac:dyDescent="0.45"/>
    <row r="219" s="51" customFormat="1" x14ac:dyDescent="0.45"/>
    <row r="220" s="51" customFormat="1" x14ac:dyDescent="0.45"/>
    <row r="221" s="51" customFormat="1" x14ac:dyDescent="0.45"/>
    <row r="222" s="51" customFormat="1" x14ac:dyDescent="0.45"/>
    <row r="223" s="51" customFormat="1" x14ac:dyDescent="0.45"/>
    <row r="224" s="51" customFormat="1" x14ac:dyDescent="0.45"/>
    <row r="225" s="51" customFormat="1" x14ac:dyDescent="0.45"/>
    <row r="226" s="51" customFormat="1" x14ac:dyDescent="0.45"/>
    <row r="227" s="51" customFormat="1" x14ac:dyDescent="0.45"/>
    <row r="228" s="51" customFormat="1" x14ac:dyDescent="0.45"/>
    <row r="229" s="51" customFormat="1" x14ac:dyDescent="0.45"/>
    <row r="230" s="51" customFormat="1" x14ac:dyDescent="0.45"/>
    <row r="231" s="51" customFormat="1" x14ac:dyDescent="0.45"/>
    <row r="232" s="51" customFormat="1" x14ac:dyDescent="0.45"/>
    <row r="233" s="51" customFormat="1" x14ac:dyDescent="0.45"/>
    <row r="234" s="51" customFormat="1" x14ac:dyDescent="0.45"/>
    <row r="235" s="51" customFormat="1" x14ac:dyDescent="0.45"/>
    <row r="236" s="51" customFormat="1" x14ac:dyDescent="0.45"/>
    <row r="237" s="51" customFormat="1" x14ac:dyDescent="0.45"/>
    <row r="238" s="51" customFormat="1" x14ac:dyDescent="0.45"/>
    <row r="239" s="51" customFormat="1" x14ac:dyDescent="0.45"/>
    <row r="240" s="51" customFormat="1" x14ac:dyDescent="0.45"/>
    <row r="241" s="51" customFormat="1" x14ac:dyDescent="0.45"/>
    <row r="242" s="51" customFormat="1" x14ac:dyDescent="0.45"/>
    <row r="243" s="51" customFormat="1" x14ac:dyDescent="0.45"/>
    <row r="244" s="51" customFormat="1" x14ac:dyDescent="0.45"/>
    <row r="245" s="51" customFormat="1" x14ac:dyDescent="0.45"/>
    <row r="246" s="51" customFormat="1" x14ac:dyDescent="0.45"/>
    <row r="247" s="51" customFormat="1" x14ac:dyDescent="0.45"/>
    <row r="248" s="51" customFormat="1" x14ac:dyDescent="0.45"/>
    <row r="249" s="51" customFormat="1" x14ac:dyDescent="0.45"/>
    <row r="250" s="51" customFormat="1" x14ac:dyDescent="0.45"/>
    <row r="251" s="51" customFormat="1" x14ac:dyDescent="0.45"/>
    <row r="252" s="51" customFormat="1" x14ac:dyDescent="0.45"/>
    <row r="253" s="51" customFormat="1" x14ac:dyDescent="0.45"/>
    <row r="254" s="51" customFormat="1" x14ac:dyDescent="0.45"/>
    <row r="255" s="51" customFormat="1" x14ac:dyDescent="0.45"/>
    <row r="256" s="51" customFormat="1" x14ac:dyDescent="0.45"/>
    <row r="257" s="51" customFormat="1" x14ac:dyDescent="0.45"/>
    <row r="258" s="51" customFormat="1" x14ac:dyDescent="0.45"/>
    <row r="259" s="51" customFormat="1" x14ac:dyDescent="0.45"/>
    <row r="260" s="51" customFormat="1" x14ac:dyDescent="0.45"/>
    <row r="261" s="51" customFormat="1" x14ac:dyDescent="0.45"/>
    <row r="262" s="51" customFormat="1" x14ac:dyDescent="0.45"/>
    <row r="263" s="51" customFormat="1" x14ac:dyDescent="0.45"/>
    <row r="264" s="51" customFormat="1" x14ac:dyDescent="0.45"/>
    <row r="265" s="51" customFormat="1" x14ac:dyDescent="0.45"/>
    <row r="266" s="51" customFormat="1" x14ac:dyDescent="0.45"/>
    <row r="267" s="51" customFormat="1" x14ac:dyDescent="0.45"/>
    <row r="268" s="51" customFormat="1" x14ac:dyDescent="0.45"/>
    <row r="269" s="51" customFormat="1" x14ac:dyDescent="0.45"/>
    <row r="270" s="51" customFormat="1" x14ac:dyDescent="0.45"/>
    <row r="271" s="51" customFormat="1" x14ac:dyDescent="0.45"/>
    <row r="272" s="51" customFormat="1" x14ac:dyDescent="0.45"/>
    <row r="273" s="51" customFormat="1" x14ac:dyDescent="0.45"/>
    <row r="274" s="51" customFormat="1" x14ac:dyDescent="0.45"/>
    <row r="275" s="51" customFormat="1" x14ac:dyDescent="0.45"/>
    <row r="276" s="51" customFormat="1" x14ac:dyDescent="0.45"/>
    <row r="277" s="51" customFormat="1" x14ac:dyDescent="0.45"/>
    <row r="278" s="51" customFormat="1" x14ac:dyDescent="0.45"/>
    <row r="279" s="51" customFormat="1" x14ac:dyDescent="0.45"/>
    <row r="280" s="51" customFormat="1" x14ac:dyDescent="0.45"/>
    <row r="281" s="51" customFormat="1" x14ac:dyDescent="0.45"/>
    <row r="282" s="51" customFormat="1" x14ac:dyDescent="0.45"/>
    <row r="283" s="51" customFormat="1" x14ac:dyDescent="0.45"/>
    <row r="284" s="51" customFormat="1" x14ac:dyDescent="0.45"/>
    <row r="285" s="51" customFormat="1" x14ac:dyDescent="0.45"/>
    <row r="286" s="51" customFormat="1" x14ac:dyDescent="0.45"/>
    <row r="287" s="51" customFormat="1" x14ac:dyDescent="0.45"/>
    <row r="288" s="51" customFormat="1" x14ac:dyDescent="0.45"/>
    <row r="289" s="51" customFormat="1" x14ac:dyDescent="0.45"/>
    <row r="290" s="51" customFormat="1" x14ac:dyDescent="0.45"/>
    <row r="291" s="51" customFormat="1" x14ac:dyDescent="0.45"/>
    <row r="292" s="51" customFormat="1" x14ac:dyDescent="0.45"/>
    <row r="293" s="51" customFormat="1" x14ac:dyDescent="0.45"/>
    <row r="294" s="51" customFormat="1" x14ac:dyDescent="0.45"/>
    <row r="295" s="51" customFormat="1" x14ac:dyDescent="0.45"/>
    <row r="296" s="51" customFormat="1" x14ac:dyDescent="0.45"/>
    <row r="297" s="51" customFormat="1" x14ac:dyDescent="0.45"/>
    <row r="298" s="51" customFormat="1" x14ac:dyDescent="0.45"/>
    <row r="299" s="51" customFormat="1" x14ac:dyDescent="0.45"/>
    <row r="300" s="51" customFormat="1" x14ac:dyDescent="0.45"/>
    <row r="301" s="51" customFormat="1" x14ac:dyDescent="0.45"/>
    <row r="302" s="51" customFormat="1" x14ac:dyDescent="0.45"/>
    <row r="303" s="51" customFormat="1" x14ac:dyDescent="0.45"/>
    <row r="304" s="51" customFormat="1" x14ac:dyDescent="0.45"/>
    <row r="305" s="51" customFormat="1" x14ac:dyDescent="0.45"/>
    <row r="306" s="51" customFormat="1" x14ac:dyDescent="0.45"/>
    <row r="307" s="51" customFormat="1" x14ac:dyDescent="0.45"/>
    <row r="308" s="51" customFormat="1" x14ac:dyDescent="0.45"/>
    <row r="309" s="51" customFormat="1" x14ac:dyDescent="0.45"/>
    <row r="310" s="51" customFormat="1" x14ac:dyDescent="0.45"/>
    <row r="311" s="51" customFormat="1" x14ac:dyDescent="0.45"/>
    <row r="312" s="51" customFormat="1" x14ac:dyDescent="0.45"/>
    <row r="313" s="51" customFormat="1" x14ac:dyDescent="0.45"/>
    <row r="314" s="51" customFormat="1" x14ac:dyDescent="0.45"/>
    <row r="315" s="51" customFormat="1" x14ac:dyDescent="0.45"/>
    <row r="316" s="51" customFormat="1" x14ac:dyDescent="0.45"/>
    <row r="317" s="51" customFormat="1" x14ac:dyDescent="0.45"/>
    <row r="318" s="51" customFormat="1" x14ac:dyDescent="0.45"/>
    <row r="319" s="51" customFormat="1" x14ac:dyDescent="0.45"/>
    <row r="320" s="51" customFormat="1" x14ac:dyDescent="0.45"/>
    <row r="321" s="51" customFormat="1" x14ac:dyDescent="0.45"/>
    <row r="322" s="51" customFormat="1" x14ac:dyDescent="0.45"/>
    <row r="323" s="51" customFormat="1" x14ac:dyDescent="0.45"/>
    <row r="324" s="51" customFormat="1" x14ac:dyDescent="0.45"/>
    <row r="325" s="51" customFormat="1" x14ac:dyDescent="0.45"/>
    <row r="326" s="51" customFormat="1" x14ac:dyDescent="0.45"/>
    <row r="327" s="51" customFormat="1" x14ac:dyDescent="0.45"/>
    <row r="328" s="51" customFormat="1" x14ac:dyDescent="0.45"/>
    <row r="329" s="51" customFormat="1" x14ac:dyDescent="0.45"/>
    <row r="330" s="51" customFormat="1" x14ac:dyDescent="0.45"/>
    <row r="331" s="51" customFormat="1" x14ac:dyDescent="0.45"/>
    <row r="332" s="51" customFormat="1" x14ac:dyDescent="0.45"/>
    <row r="333" s="51" customFormat="1" x14ac:dyDescent="0.45"/>
    <row r="334" s="51" customFormat="1" x14ac:dyDescent="0.45"/>
    <row r="335" s="51" customFormat="1" x14ac:dyDescent="0.45"/>
    <row r="336" s="51" customFormat="1" x14ac:dyDescent="0.45"/>
    <row r="337" s="51" customFormat="1" x14ac:dyDescent="0.45"/>
    <row r="338" s="51" customFormat="1" x14ac:dyDescent="0.45"/>
    <row r="339" s="51" customFormat="1" x14ac:dyDescent="0.45"/>
    <row r="340" s="51" customFormat="1" x14ac:dyDescent="0.45"/>
    <row r="341" s="51" customFormat="1" x14ac:dyDescent="0.45"/>
    <row r="342" s="51" customFormat="1" x14ac:dyDescent="0.45"/>
    <row r="343" s="51" customFormat="1" x14ac:dyDescent="0.45"/>
    <row r="344" s="51" customFormat="1" x14ac:dyDescent="0.45"/>
    <row r="345" s="51" customFormat="1" x14ac:dyDescent="0.45"/>
    <row r="346" s="51" customFormat="1" x14ac:dyDescent="0.45"/>
    <row r="347" s="51" customFormat="1" x14ac:dyDescent="0.45"/>
    <row r="348" s="51" customFormat="1" x14ac:dyDescent="0.45"/>
    <row r="349" s="51" customFormat="1" x14ac:dyDescent="0.45"/>
    <row r="350" s="51" customFormat="1" x14ac:dyDescent="0.45"/>
    <row r="351" s="51" customFormat="1" x14ac:dyDescent="0.45"/>
    <row r="352" s="51" customFormat="1" x14ac:dyDescent="0.45"/>
    <row r="353" s="51" customFormat="1" x14ac:dyDescent="0.45"/>
    <row r="354" s="51" customFormat="1" x14ac:dyDescent="0.45"/>
    <row r="355" s="51" customFormat="1" x14ac:dyDescent="0.45"/>
    <row r="356" s="51" customFormat="1" x14ac:dyDescent="0.45"/>
    <row r="357" s="51" customFormat="1" x14ac:dyDescent="0.45"/>
    <row r="358" s="51" customFormat="1" x14ac:dyDescent="0.45"/>
    <row r="359" s="51" customFormat="1" x14ac:dyDescent="0.45"/>
    <row r="360" s="51" customFormat="1" x14ac:dyDescent="0.45"/>
    <row r="361" s="51" customFormat="1" x14ac:dyDescent="0.45"/>
    <row r="362" s="51" customFormat="1" x14ac:dyDescent="0.45"/>
    <row r="363" s="51" customFormat="1" x14ac:dyDescent="0.45"/>
    <row r="364" s="51" customFormat="1" x14ac:dyDescent="0.45"/>
    <row r="365" s="51" customFormat="1" x14ac:dyDescent="0.45"/>
    <row r="366" s="51" customFormat="1" x14ac:dyDescent="0.45"/>
    <row r="367" s="51" customFormat="1" x14ac:dyDescent="0.45"/>
    <row r="368" s="51" customFormat="1" x14ac:dyDescent="0.45"/>
    <row r="369" s="51" customFormat="1" x14ac:dyDescent="0.45"/>
    <row r="370" s="51" customFormat="1" x14ac:dyDescent="0.45"/>
    <row r="371" s="51" customFormat="1" x14ac:dyDescent="0.45"/>
    <row r="372" s="51" customFormat="1" x14ac:dyDescent="0.45"/>
    <row r="373" s="51" customFormat="1" x14ac:dyDescent="0.45"/>
    <row r="374" s="51" customFormat="1" x14ac:dyDescent="0.45"/>
    <row r="375" s="51" customFormat="1" x14ac:dyDescent="0.45"/>
    <row r="376" s="51" customFormat="1" x14ac:dyDescent="0.45"/>
    <row r="377" s="51" customFormat="1" x14ac:dyDescent="0.45"/>
    <row r="378" s="51" customFormat="1" x14ac:dyDescent="0.45"/>
    <row r="379" s="51" customFormat="1" x14ac:dyDescent="0.45"/>
    <row r="380" s="51" customFormat="1" x14ac:dyDescent="0.45"/>
    <row r="381" s="51" customFormat="1" x14ac:dyDescent="0.45"/>
    <row r="382" s="51" customFormat="1" x14ac:dyDescent="0.45"/>
    <row r="383" s="51" customFormat="1" x14ac:dyDescent="0.45"/>
    <row r="384" s="51" customFormat="1" x14ac:dyDescent="0.45"/>
    <row r="385" s="51" customFormat="1" x14ac:dyDescent="0.45"/>
    <row r="386" s="51" customFormat="1" x14ac:dyDescent="0.45"/>
    <row r="387" s="51" customFormat="1" x14ac:dyDescent="0.45"/>
    <row r="388" s="51" customFormat="1" x14ac:dyDescent="0.45"/>
    <row r="389" s="51" customFormat="1" x14ac:dyDescent="0.45"/>
    <row r="390" s="51" customFormat="1" x14ac:dyDescent="0.45"/>
    <row r="391" s="51" customFormat="1" x14ac:dyDescent="0.45"/>
    <row r="392" s="51" customFormat="1" x14ac:dyDescent="0.45"/>
    <row r="393" s="51" customFormat="1" x14ac:dyDescent="0.45"/>
    <row r="394" s="51" customFormat="1" x14ac:dyDescent="0.45"/>
    <row r="395" s="51" customFormat="1" x14ac:dyDescent="0.45"/>
    <row r="396" s="51" customFormat="1" x14ac:dyDescent="0.45"/>
    <row r="397" s="51" customFormat="1" x14ac:dyDescent="0.45"/>
    <row r="398" s="51" customFormat="1" x14ac:dyDescent="0.45"/>
    <row r="399" s="51" customFormat="1" x14ac:dyDescent="0.45"/>
    <row r="400" s="51" customFormat="1" x14ac:dyDescent="0.45"/>
    <row r="401" s="51" customFormat="1" x14ac:dyDescent="0.45"/>
    <row r="402" s="51" customFormat="1" x14ac:dyDescent="0.45"/>
    <row r="403" s="51" customFormat="1" x14ac:dyDescent="0.45"/>
    <row r="404" s="51" customFormat="1" x14ac:dyDescent="0.45"/>
    <row r="405" s="51" customFormat="1" x14ac:dyDescent="0.45"/>
    <row r="406" s="51" customFormat="1" x14ac:dyDescent="0.45"/>
    <row r="407" s="51" customFormat="1" x14ac:dyDescent="0.45"/>
    <row r="408" s="51" customFormat="1" x14ac:dyDescent="0.45"/>
    <row r="409" s="51" customFormat="1" x14ac:dyDescent="0.45"/>
    <row r="410" s="51" customFormat="1" x14ac:dyDescent="0.45"/>
    <row r="411" s="51" customFormat="1" x14ac:dyDescent="0.45"/>
    <row r="412" s="51" customFormat="1" x14ac:dyDescent="0.45"/>
    <row r="413" s="51" customFormat="1" x14ac:dyDescent="0.45"/>
    <row r="414" s="51" customFormat="1" x14ac:dyDescent="0.45"/>
    <row r="415" s="51" customFormat="1" x14ac:dyDescent="0.45"/>
    <row r="416" s="51" customFormat="1" x14ac:dyDescent="0.45"/>
    <row r="417" s="51" customFormat="1" x14ac:dyDescent="0.45"/>
    <row r="418" s="51" customFormat="1" x14ac:dyDescent="0.45"/>
    <row r="419" s="51" customFormat="1" x14ac:dyDescent="0.45"/>
    <row r="420" s="51" customFormat="1" x14ac:dyDescent="0.45"/>
    <row r="421" s="51" customFormat="1" x14ac:dyDescent="0.45"/>
    <row r="422" s="51" customFormat="1" x14ac:dyDescent="0.45"/>
    <row r="423" s="51" customFormat="1" x14ac:dyDescent="0.45"/>
    <row r="424" s="51" customFormat="1" x14ac:dyDescent="0.45"/>
    <row r="425" s="51" customFormat="1" x14ac:dyDescent="0.45"/>
    <row r="426" s="51" customFormat="1" x14ac:dyDescent="0.45"/>
    <row r="427" s="51" customFormat="1" x14ac:dyDescent="0.45"/>
    <row r="428" s="51" customFormat="1" x14ac:dyDescent="0.45"/>
    <row r="429" s="51" customFormat="1" x14ac:dyDescent="0.45"/>
    <row r="430" s="51" customFormat="1" x14ac:dyDescent="0.45"/>
    <row r="431" s="51" customFormat="1" x14ac:dyDescent="0.45"/>
    <row r="432" s="51" customFormat="1" x14ac:dyDescent="0.45"/>
    <row r="433" s="51" customFormat="1" x14ac:dyDescent="0.45"/>
    <row r="434" s="51" customFormat="1" x14ac:dyDescent="0.45"/>
    <row r="435" s="51" customFormat="1" x14ac:dyDescent="0.45"/>
    <row r="436" s="51" customFormat="1" x14ac:dyDescent="0.45"/>
    <row r="437" s="51" customFormat="1" x14ac:dyDescent="0.45"/>
    <row r="438" s="51" customFormat="1" x14ac:dyDescent="0.45"/>
    <row r="439" s="51" customFormat="1" x14ac:dyDescent="0.45"/>
    <row r="440" s="51" customFormat="1" x14ac:dyDescent="0.45"/>
    <row r="441" s="51" customFormat="1" x14ac:dyDescent="0.45"/>
    <row r="442" s="51" customFormat="1" x14ac:dyDescent="0.45"/>
    <row r="443" s="51" customFormat="1" x14ac:dyDescent="0.45"/>
    <row r="444" s="51" customFormat="1" x14ac:dyDescent="0.45"/>
    <row r="445" s="51" customFormat="1" x14ac:dyDescent="0.45"/>
    <row r="446" s="51" customFormat="1" x14ac:dyDescent="0.45"/>
    <row r="447" s="51" customFormat="1" x14ac:dyDescent="0.45"/>
    <row r="448" s="51" customFormat="1" x14ac:dyDescent="0.45"/>
    <row r="449" s="51" customFormat="1" x14ac:dyDescent="0.45"/>
    <row r="450" s="51" customFormat="1" x14ac:dyDescent="0.45"/>
    <row r="451" s="51" customFormat="1" x14ac:dyDescent="0.45"/>
    <row r="452" s="51" customFormat="1" x14ac:dyDescent="0.45"/>
    <row r="453" s="51" customFormat="1" x14ac:dyDescent="0.45"/>
    <row r="454" s="51" customFormat="1" x14ac:dyDescent="0.45"/>
    <row r="455" s="51" customFormat="1" x14ac:dyDescent="0.45"/>
    <row r="456" s="51" customFormat="1" x14ac:dyDescent="0.45"/>
    <row r="457" s="51" customFormat="1" x14ac:dyDescent="0.45"/>
    <row r="458" s="51" customFormat="1" x14ac:dyDescent="0.45"/>
    <row r="459" s="51" customFormat="1" x14ac:dyDescent="0.45"/>
    <row r="460" s="51" customFormat="1" x14ac:dyDescent="0.45"/>
    <row r="461" s="51" customFormat="1" x14ac:dyDescent="0.45"/>
    <row r="462" s="51" customFormat="1" x14ac:dyDescent="0.45"/>
    <row r="463" s="51" customFormat="1" x14ac:dyDescent="0.45"/>
    <row r="464" s="51" customFormat="1" x14ac:dyDescent="0.45"/>
    <row r="465" s="51" customFormat="1" x14ac:dyDescent="0.45"/>
    <row r="466" s="51" customFormat="1" x14ac:dyDescent="0.45"/>
    <row r="467" s="51" customFormat="1" x14ac:dyDescent="0.45"/>
    <row r="468" s="51" customFormat="1" x14ac:dyDescent="0.45"/>
    <row r="469" s="51" customFormat="1" x14ac:dyDescent="0.45"/>
    <row r="470" s="51" customFormat="1" x14ac:dyDescent="0.45"/>
    <row r="471" s="51" customFormat="1" x14ac:dyDescent="0.45"/>
    <row r="472" s="51" customFormat="1" x14ac:dyDescent="0.45"/>
    <row r="473" s="51" customFormat="1" x14ac:dyDescent="0.45"/>
    <row r="474" s="51" customFormat="1" x14ac:dyDescent="0.45"/>
    <row r="475" s="51" customFormat="1" x14ac:dyDescent="0.45"/>
    <row r="476" s="51" customFormat="1" x14ac:dyDescent="0.45"/>
    <row r="477" s="51" customFormat="1" x14ac:dyDescent="0.45"/>
    <row r="478" s="51" customFormat="1" x14ac:dyDescent="0.45"/>
    <row r="479" s="51" customFormat="1" x14ac:dyDescent="0.45"/>
    <row r="480" s="51" customFormat="1" x14ac:dyDescent="0.45"/>
    <row r="481" s="51" customFormat="1" x14ac:dyDescent="0.45"/>
    <row r="482" s="51" customFormat="1" x14ac:dyDescent="0.45"/>
    <row r="483" s="51" customFormat="1" x14ac:dyDescent="0.45"/>
    <row r="484" s="51" customFormat="1" x14ac:dyDescent="0.45"/>
    <row r="485" s="51" customFormat="1" x14ac:dyDescent="0.45"/>
    <row r="486" s="51" customFormat="1" x14ac:dyDescent="0.45"/>
    <row r="487" s="51" customFormat="1" x14ac:dyDescent="0.45"/>
    <row r="488" s="51" customFormat="1" x14ac:dyDescent="0.45"/>
    <row r="489" s="51" customFormat="1" x14ac:dyDescent="0.45"/>
    <row r="490" s="51" customFormat="1" x14ac:dyDescent="0.45"/>
    <row r="491" s="51" customFormat="1" x14ac:dyDescent="0.45"/>
    <row r="492" s="51" customFormat="1" x14ac:dyDescent="0.45"/>
    <row r="493" s="51" customFormat="1" x14ac:dyDescent="0.45"/>
    <row r="494" s="51" customFormat="1" x14ac:dyDescent="0.45"/>
    <row r="495" s="51" customFormat="1" x14ac:dyDescent="0.45"/>
    <row r="496" s="51" customFormat="1" x14ac:dyDescent="0.45"/>
    <row r="497" s="51" customFormat="1" x14ac:dyDescent="0.45"/>
    <row r="498" s="51" customFormat="1" x14ac:dyDescent="0.45"/>
    <row r="499" s="51" customFormat="1" x14ac:dyDescent="0.45"/>
    <row r="500" s="51" customFormat="1" x14ac:dyDescent="0.45"/>
    <row r="501" s="51" customFormat="1" x14ac:dyDescent="0.45"/>
    <row r="502" s="51" customFormat="1" x14ac:dyDescent="0.45"/>
    <row r="503" s="51" customFormat="1" x14ac:dyDescent="0.45"/>
    <row r="504" s="51" customFormat="1" x14ac:dyDescent="0.45"/>
    <row r="505" s="51" customFormat="1" x14ac:dyDescent="0.45"/>
    <row r="506" s="51" customFormat="1" x14ac:dyDescent="0.45"/>
    <row r="507" s="51" customFormat="1" x14ac:dyDescent="0.45"/>
    <row r="508" s="51" customFormat="1" x14ac:dyDescent="0.45"/>
    <row r="509" s="51" customFormat="1" x14ac:dyDescent="0.45"/>
    <row r="510" s="51" customFormat="1" x14ac:dyDescent="0.45"/>
    <row r="511" s="51" customFormat="1" x14ac:dyDescent="0.45"/>
    <row r="512" s="51" customFormat="1" x14ac:dyDescent="0.45"/>
    <row r="513" s="51" customFormat="1" x14ac:dyDescent="0.45"/>
    <row r="514" s="51" customFormat="1" x14ac:dyDescent="0.45"/>
    <row r="515" s="51" customFormat="1" x14ac:dyDescent="0.45"/>
    <row r="516" s="51" customFormat="1" x14ac:dyDescent="0.45"/>
    <row r="517" s="51" customFormat="1" x14ac:dyDescent="0.45"/>
    <row r="518" s="51" customFormat="1" x14ac:dyDescent="0.45"/>
    <row r="519" s="51" customFormat="1" x14ac:dyDescent="0.45"/>
    <row r="520" s="51" customFormat="1" x14ac:dyDescent="0.45"/>
    <row r="521" s="51" customFormat="1" x14ac:dyDescent="0.45"/>
    <row r="522" s="51" customFormat="1" x14ac:dyDescent="0.45"/>
    <row r="523" s="51" customFormat="1" x14ac:dyDescent="0.45"/>
    <row r="524" s="51" customFormat="1" x14ac:dyDescent="0.45"/>
    <row r="525" s="51" customFormat="1" x14ac:dyDescent="0.45"/>
    <row r="526" s="51" customFormat="1" x14ac:dyDescent="0.45"/>
    <row r="527" s="51" customFormat="1" x14ac:dyDescent="0.45"/>
    <row r="528" s="51" customFormat="1" x14ac:dyDescent="0.45"/>
    <row r="529" s="51" customFormat="1" x14ac:dyDescent="0.45"/>
    <row r="530" s="51" customFormat="1" x14ac:dyDescent="0.45"/>
    <row r="531" s="51" customFormat="1" x14ac:dyDescent="0.45"/>
    <row r="532" s="51" customFormat="1" x14ac:dyDescent="0.45"/>
    <row r="533" s="51" customFormat="1" x14ac:dyDescent="0.45"/>
    <row r="534" s="51" customFormat="1" x14ac:dyDescent="0.45"/>
    <row r="535" s="51" customFormat="1" x14ac:dyDescent="0.45"/>
    <row r="536" s="51" customFormat="1" x14ac:dyDescent="0.45"/>
    <row r="537" s="51" customFormat="1" x14ac:dyDescent="0.45"/>
    <row r="538" s="51" customFormat="1" x14ac:dyDescent="0.45"/>
    <row r="539" s="51" customFormat="1" x14ac:dyDescent="0.45"/>
    <row r="540" s="51" customFormat="1" x14ac:dyDescent="0.45"/>
    <row r="541" s="51" customFormat="1" x14ac:dyDescent="0.45"/>
    <row r="542" s="51" customFormat="1" x14ac:dyDescent="0.45"/>
    <row r="543" s="51" customFormat="1" x14ac:dyDescent="0.45"/>
    <row r="544" s="51" customFormat="1" x14ac:dyDescent="0.45"/>
    <row r="545" s="51" customFormat="1" x14ac:dyDescent="0.45"/>
    <row r="546" s="51" customFormat="1" x14ac:dyDescent="0.45"/>
    <row r="547" s="51" customFormat="1" x14ac:dyDescent="0.45"/>
    <row r="548" s="51" customFormat="1" x14ac:dyDescent="0.45"/>
    <row r="549" s="51" customFormat="1" x14ac:dyDescent="0.45"/>
    <row r="550" s="51" customFormat="1" x14ac:dyDescent="0.45"/>
    <row r="551" s="51" customFormat="1" x14ac:dyDescent="0.45"/>
    <row r="552" s="51" customFormat="1" x14ac:dyDescent="0.45"/>
    <row r="553" s="51" customFormat="1" x14ac:dyDescent="0.45"/>
    <row r="554" s="51" customFormat="1" x14ac:dyDescent="0.45"/>
    <row r="555" s="51" customFormat="1" x14ac:dyDescent="0.45"/>
    <row r="556" s="51" customFormat="1" x14ac:dyDescent="0.45"/>
    <row r="557" s="51" customFormat="1" x14ac:dyDescent="0.45"/>
    <row r="558" s="51" customFormat="1" x14ac:dyDescent="0.45"/>
    <row r="559" s="51" customFormat="1" x14ac:dyDescent="0.45"/>
    <row r="560" s="51" customFormat="1" x14ac:dyDescent="0.45"/>
    <row r="561" s="51" customFormat="1" x14ac:dyDescent="0.45"/>
    <row r="562" s="51" customFormat="1" x14ac:dyDescent="0.45"/>
    <row r="563" s="51" customFormat="1" x14ac:dyDescent="0.45"/>
    <row r="564" s="51" customFormat="1" x14ac:dyDescent="0.45"/>
    <row r="565" s="51" customFormat="1" x14ac:dyDescent="0.45"/>
    <row r="566" s="51" customFormat="1" x14ac:dyDescent="0.45"/>
    <row r="567" s="51" customFormat="1" x14ac:dyDescent="0.45"/>
    <row r="568" s="51" customFormat="1" x14ac:dyDescent="0.45"/>
    <row r="569" s="51" customFormat="1" x14ac:dyDescent="0.45"/>
    <row r="570" s="51" customFormat="1" x14ac:dyDescent="0.45"/>
    <row r="571" s="51" customFormat="1" x14ac:dyDescent="0.45"/>
    <row r="572" s="51" customFormat="1" x14ac:dyDescent="0.45"/>
    <row r="573" s="51" customFormat="1" x14ac:dyDescent="0.45"/>
    <row r="574" s="51" customFormat="1" x14ac:dyDescent="0.45"/>
    <row r="575" s="51" customFormat="1" x14ac:dyDescent="0.45"/>
    <row r="576" s="51" customFormat="1" x14ac:dyDescent="0.45"/>
    <row r="577" s="51" customFormat="1" x14ac:dyDescent="0.45"/>
    <row r="578" s="51" customFormat="1" x14ac:dyDescent="0.45"/>
    <row r="579" s="51" customFormat="1" x14ac:dyDescent="0.45"/>
    <row r="580" s="51" customFormat="1" x14ac:dyDescent="0.45"/>
    <row r="581" s="51" customFormat="1" x14ac:dyDescent="0.45"/>
    <row r="582" s="51" customFormat="1" x14ac:dyDescent="0.45"/>
    <row r="583" s="51" customFormat="1" x14ac:dyDescent="0.45"/>
    <row r="584" s="51" customFormat="1" x14ac:dyDescent="0.45"/>
    <row r="585" s="51" customFormat="1" x14ac:dyDescent="0.45"/>
    <row r="586" s="51" customFormat="1" x14ac:dyDescent="0.45"/>
    <row r="587" s="51" customFormat="1" x14ac:dyDescent="0.45"/>
    <row r="588" s="51" customFormat="1" x14ac:dyDescent="0.45"/>
    <row r="589" s="51" customFormat="1" x14ac:dyDescent="0.45"/>
    <row r="590" s="51" customFormat="1" x14ac:dyDescent="0.45"/>
    <row r="591" s="51" customFormat="1" x14ac:dyDescent="0.45"/>
    <row r="592" s="51" customFormat="1" x14ac:dyDescent="0.45"/>
    <row r="593" s="51" customFormat="1" x14ac:dyDescent="0.45"/>
    <row r="594" s="51" customFormat="1" x14ac:dyDescent="0.45"/>
    <row r="595" s="51" customFormat="1" x14ac:dyDescent="0.45"/>
    <row r="596" s="51" customFormat="1" x14ac:dyDescent="0.45"/>
    <row r="597" s="51" customFormat="1" x14ac:dyDescent="0.45"/>
    <row r="598" s="51" customFormat="1" x14ac:dyDescent="0.45"/>
    <row r="599" s="51" customFormat="1" x14ac:dyDescent="0.45"/>
    <row r="600" s="51" customFormat="1" x14ac:dyDescent="0.45"/>
    <row r="601" s="51" customFormat="1" x14ac:dyDescent="0.45"/>
    <row r="602" s="51" customFormat="1" x14ac:dyDescent="0.45"/>
    <row r="603" s="51" customFormat="1" x14ac:dyDescent="0.45"/>
    <row r="604" s="51" customFormat="1" x14ac:dyDescent="0.45"/>
    <row r="605" s="51" customFormat="1" x14ac:dyDescent="0.45"/>
    <row r="606" s="51" customFormat="1" x14ac:dyDescent="0.45"/>
    <row r="607" s="51" customFormat="1" x14ac:dyDescent="0.45"/>
    <row r="608" s="51" customFormat="1" x14ac:dyDescent="0.45"/>
    <row r="609" s="51" customFormat="1" x14ac:dyDescent="0.45"/>
    <row r="610" s="51" customFormat="1" x14ac:dyDescent="0.45"/>
    <row r="611" s="51" customFormat="1" x14ac:dyDescent="0.45"/>
    <row r="612" s="51" customFormat="1" x14ac:dyDescent="0.45"/>
    <row r="613" s="51" customFormat="1" x14ac:dyDescent="0.45"/>
    <row r="614" s="51" customFormat="1" x14ac:dyDescent="0.45"/>
    <row r="615" s="51" customFormat="1" x14ac:dyDescent="0.45"/>
    <row r="616" s="51" customFormat="1" x14ac:dyDescent="0.45"/>
    <row r="617" s="51" customFormat="1" x14ac:dyDescent="0.45"/>
    <row r="618" s="51" customFormat="1" x14ac:dyDescent="0.45"/>
    <row r="619" s="51" customFormat="1" x14ac:dyDescent="0.45"/>
    <row r="620" s="51" customFormat="1" x14ac:dyDescent="0.45"/>
    <row r="621" s="51" customFormat="1" x14ac:dyDescent="0.45"/>
    <row r="622" s="51" customFormat="1" x14ac:dyDescent="0.45"/>
    <row r="623" s="51" customFormat="1" x14ac:dyDescent="0.45"/>
    <row r="624" s="51" customFormat="1" x14ac:dyDescent="0.45"/>
    <row r="625" s="51" customFormat="1" x14ac:dyDescent="0.45"/>
    <row r="626" s="51" customFormat="1" x14ac:dyDescent="0.45"/>
    <row r="627" s="51" customFormat="1" x14ac:dyDescent="0.45"/>
    <row r="628" s="51" customFormat="1" x14ac:dyDescent="0.45"/>
    <row r="629" s="51" customFormat="1" x14ac:dyDescent="0.45"/>
    <row r="630" s="51" customFormat="1" x14ac:dyDescent="0.45"/>
    <row r="631" s="51" customFormat="1" x14ac:dyDescent="0.45"/>
    <row r="632" s="51" customFormat="1" x14ac:dyDescent="0.45"/>
    <row r="633" s="51" customFormat="1" x14ac:dyDescent="0.45"/>
    <row r="634" s="51" customFormat="1" x14ac:dyDescent="0.45"/>
    <row r="635" s="51" customFormat="1" x14ac:dyDescent="0.45"/>
    <row r="636" s="51" customFormat="1" x14ac:dyDescent="0.45"/>
    <row r="637" s="51" customFormat="1" x14ac:dyDescent="0.45"/>
    <row r="638" s="51" customFormat="1" x14ac:dyDescent="0.45"/>
    <row r="639" s="51" customFormat="1" x14ac:dyDescent="0.45"/>
    <row r="640" s="51" customFormat="1" x14ac:dyDescent="0.45"/>
    <row r="641" s="51" customFormat="1" x14ac:dyDescent="0.45"/>
    <row r="642" s="51" customFormat="1" x14ac:dyDescent="0.45"/>
    <row r="643" s="51" customFormat="1" x14ac:dyDescent="0.45"/>
    <row r="644" s="51" customFormat="1" x14ac:dyDescent="0.45"/>
    <row r="645" s="8" customFormat="1" x14ac:dyDescent="0.45"/>
    <row r="646" s="8" customFormat="1" x14ac:dyDescent="0.45"/>
    <row r="647" s="8" customFormat="1" x14ac:dyDescent="0.45"/>
    <row r="648" s="8" customFormat="1" x14ac:dyDescent="0.45"/>
    <row r="649" s="8" customFormat="1" x14ac:dyDescent="0.45"/>
    <row r="650" s="8" customFormat="1" x14ac:dyDescent="0.45"/>
    <row r="651" s="8" customFormat="1" x14ac:dyDescent="0.45"/>
    <row r="652" s="8" customFormat="1" x14ac:dyDescent="0.45"/>
  </sheetData>
  <mergeCells count="20">
    <mergeCell ref="M8:O8"/>
    <mergeCell ref="D9:D10"/>
    <mergeCell ref="Q9:Q10"/>
    <mergeCell ref="P8:Q8"/>
    <mergeCell ref="I9:I10"/>
    <mergeCell ref="J9:J10"/>
    <mergeCell ref="K9:K10"/>
    <mergeCell ref="M9:M10"/>
    <mergeCell ref="N9:N10"/>
    <mergeCell ref="L9:L10"/>
    <mergeCell ref="O9:O10"/>
    <mergeCell ref="P9:P10"/>
    <mergeCell ref="B8:G8"/>
    <mergeCell ref="B9:B10"/>
    <mergeCell ref="C9:C10"/>
    <mergeCell ref="E9:E10"/>
    <mergeCell ref="F9:F10"/>
    <mergeCell ref="H9:H10"/>
    <mergeCell ref="G9:G10"/>
    <mergeCell ref="H8:L8"/>
  </mergeCells>
  <conditionalFormatting sqref="B26:Q27 B25:G25 P25:Q25 B29:Q33 B28:G28 P28:Q28 B35:Q38 B34:G34 P34:Q34 B40:Q43 B39:G39 P39:Q39 B45:Q245 B44:G44 P44:Q44 B11:Q24">
    <cfRule type="expression" dxfId="2" priority="38">
      <formula>AND(ROW()&gt;10,MOD(ROW(),2)=1)</formula>
    </cfRule>
  </conditionalFormatting>
  <hyperlinks>
    <hyperlink ref="D20" r:id="rId1" xr:uid="{47F1CFE3-03D5-435C-80CE-6389B580CE0D}"/>
    <hyperlink ref="D21" r:id="rId2" xr:uid="{BE357AD1-ED54-4114-A9C7-D0C1F23BF31E}"/>
    <hyperlink ref="D22" r:id="rId3" xr:uid="{1F63752E-80F0-4AA1-887B-4A87DD75EB5D}"/>
    <hyperlink ref="D23" r:id="rId4" xr:uid="{1ABC5E69-81B6-482C-BC98-6356D42712DE}"/>
    <hyperlink ref="D30" r:id="rId5" xr:uid="{40E2E5FF-E188-4F9E-AA59-62024D2265C0}"/>
    <hyperlink ref="D31" r:id="rId6" xr:uid="{A36E7F4A-E9B8-4270-91EF-70D954C71CC9}"/>
    <hyperlink ref="D32" r:id="rId7" xr:uid="{001FDF8C-B60C-4084-935F-5203401980E4}"/>
    <hyperlink ref="D37" r:id="rId8" xr:uid="{52A5E4C2-E8DA-4A2C-B202-DE4420CFD5C1}"/>
    <hyperlink ref="D35" r:id="rId9" xr:uid="{697ADC69-D3FE-4618-9B77-8CC51FDF0BAF}"/>
    <hyperlink ref="D41" r:id="rId10" xr:uid="{F1DAB5F8-6390-47B7-91E2-DECF7F1A20A2}"/>
    <hyperlink ref="D42" r:id="rId11" xr:uid="{37397D5B-79DD-453F-BB96-386C7D37FCF8}"/>
    <hyperlink ref="D43" r:id="rId12" xr:uid="{57BEF9F0-9E8A-4F4D-A9C6-860D26C1D07B}"/>
    <hyperlink ref="D46" r:id="rId13" xr:uid="{FAC79554-E9A6-4B15-AD28-E5F540C02928}"/>
    <hyperlink ref="D47" r:id="rId14" xr:uid="{9E36DD55-B815-4642-B425-118DFCE1E309}"/>
    <hyperlink ref="D48" r:id="rId15" xr:uid="{355E43AE-550F-4ED3-968D-B32BD1F23397}"/>
  </hyperlinks>
  <pageMargins left="0.7" right="0.7" top="0.78740157499999996" bottom="0.78740157499999996" header="0.3" footer="0.3"/>
  <pageSetup paperSize="9" orientation="portrait" r:id="rId16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50b836-86d5-4ea3-a2ab-133463d3fd8e">
      <Terms xmlns="http://schemas.microsoft.com/office/infopath/2007/PartnerControls"/>
    </lcf76f155ced4ddcb4097134ff3c332f>
    <TaxCatchAll xmlns="0fb40720-d641-48df-b77a-8d7f580b35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244E385AC09A419182678040BB8071" ma:contentTypeVersion="13" ma:contentTypeDescription="Ein neues Dokument erstellen." ma:contentTypeScope="" ma:versionID="c49733609dc1825fea60bc100aa7858a">
  <xsd:schema xmlns:xsd="http://www.w3.org/2001/XMLSchema" xmlns:xs="http://www.w3.org/2001/XMLSchema" xmlns:p="http://schemas.microsoft.com/office/2006/metadata/properties" xmlns:ns2="f750b836-86d5-4ea3-a2ab-133463d3fd8e" xmlns:ns3="0fb40720-d641-48df-b77a-8d7f580b359b" targetNamespace="http://schemas.microsoft.com/office/2006/metadata/properties" ma:root="true" ma:fieldsID="57a5ff5cccd010fea7a8835135f14395" ns2:_="" ns3:_="">
    <xsd:import namespace="f750b836-86d5-4ea3-a2ab-133463d3fd8e"/>
    <xsd:import namespace="0fb40720-d641-48df-b77a-8d7f580b3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0b836-86d5-4ea3-a2ab-133463d3f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f9f580db-5e02-4922-ba49-7792269c82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40720-d641-48df-b77a-8d7f580b359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5dee54b-74fe-4e4e-beb0-d0c42e52fd9c}" ma:internalName="TaxCatchAll" ma:showField="CatchAllData" ma:web="0fb40720-d641-48df-b77a-8d7f580b35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E6BB4-8A17-4AC3-B20C-45354A77247F}">
  <ds:schemaRefs>
    <ds:schemaRef ds:uri="http://schemas.microsoft.com/office/2006/metadata/properties"/>
    <ds:schemaRef ds:uri="http://schemas.microsoft.com/office/infopath/2007/PartnerControls"/>
    <ds:schemaRef ds:uri="f750b836-86d5-4ea3-a2ab-133463d3fd8e"/>
    <ds:schemaRef ds:uri="0fb40720-d641-48df-b77a-8d7f580b359b"/>
  </ds:schemaRefs>
</ds:datastoreItem>
</file>

<file path=customXml/itemProps2.xml><?xml version="1.0" encoding="utf-8"?>
<ds:datastoreItem xmlns:ds="http://schemas.openxmlformats.org/officeDocument/2006/customXml" ds:itemID="{A9894BE8-18D3-4B32-A05D-2A1CF3C363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35BA64-4E92-4779-AFFF-FAD2C72366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Overview</vt:lpstr>
      <vt:lpstr>PU &amp; Fiberglass holds</vt:lpstr>
      <vt:lpstr>Wooden 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Knabe</dc:creator>
  <cp:lastModifiedBy>Sebastian Knabe</cp:lastModifiedBy>
  <dcterms:created xsi:type="dcterms:W3CDTF">2023-01-29T12:55:11Z</dcterms:created>
  <dcterms:modified xsi:type="dcterms:W3CDTF">2024-02-06T17:57:29Z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0x0101002C244E385AC09A419182678040BB8071</vt:lpwstr>
  </property>
  <property fmtid="{D5CDD505-2E9C-101B-9397-08002B2CF9AE}" pid="3" name="MediaServiceImageTags">
    <vt:lpwstr/>
  </property>
</Properties>
</file>